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p_bolivar\Downloads\"/>
    </mc:Choice>
  </mc:AlternateContent>
  <xr:revisionPtr revIDLastSave="0" documentId="8_{B92DC15A-A9A6-49F4-8E16-438B166EA4FA}" xr6:coauthVersionLast="47" xr6:coauthVersionMax="47" xr10:uidLastSave="{00000000-0000-0000-0000-000000000000}"/>
  <bookViews>
    <workbookView xWindow="-120" yWindow="-120" windowWidth="29040" windowHeight="15720" tabRatio="605" xr2:uid="{00000000-000D-0000-FFFF-FFFF00000000}"/>
  </bookViews>
  <sheets>
    <sheet name="Contenido" sheetId="21" r:id="rId1"/>
    <sheet name="Valor de los proyectos 2026" sheetId="22" r:id="rId2"/>
    <sheet name="Valoresmatriculaspreg2025_2026" sheetId="4" r:id="rId3"/>
    <sheet name="Valoresmatriculaspos2025_2026" sheetId="15" r:id="rId4"/>
    <sheet name="OtrosConceptos 2025_2026" sheetId="23" r:id="rId5"/>
  </sheets>
  <definedNames>
    <definedName name="_xlnm._FilterDatabase" localSheetId="3" hidden="1">Valoresmatriculaspos2025_2026!$A$11:$J$652</definedName>
    <definedName name="_xlnm._FilterDatabase" localSheetId="2" hidden="1">Valoresmatriculaspreg2025_2026!$B$11:$J$11</definedName>
    <definedName name="_xlnm.Print_Area" localSheetId="3">Valoresmatriculaspos2025_2026!$C$3:$J$325</definedName>
    <definedName name="_xlnm.Print_Area" localSheetId="2">Valoresmatriculaspreg2025_2026!$B$11:$H$251</definedName>
    <definedName name="_xlnm.Print_Titles" localSheetId="3">Valoresmatriculaspos2025_2026!$5:$10</definedName>
    <definedName name="_xlnm.Print_Titles" localSheetId="2">Valoresmatriculaspreg2025_2026!#REF!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2" l="1"/>
  <c r="K14" i="22" s="1"/>
  <c r="J273" i="15" l="1"/>
  <c r="J268" i="15" l="1"/>
  <c r="J567" i="15" l="1"/>
  <c r="J106" i="15" l="1"/>
  <c r="J649" i="15" l="1"/>
  <c r="J643" i="15"/>
  <c r="J639" i="15"/>
  <c r="J633" i="15"/>
  <c r="J629" i="15"/>
  <c r="J625" i="15"/>
  <c r="J622" i="15"/>
  <c r="J618" i="15"/>
  <c r="J614" i="15"/>
  <c r="J611" i="15"/>
  <c r="J605" i="15"/>
  <c r="J601" i="15"/>
  <c r="J596" i="15"/>
  <c r="J592" i="15"/>
  <c r="J588" i="15"/>
  <c r="J585" i="15"/>
  <c r="J583" i="15"/>
  <c r="J579" i="15"/>
  <c r="J576" i="15"/>
  <c r="J574" i="15"/>
  <c r="J571" i="15"/>
  <c r="J563" i="15"/>
  <c r="J559" i="15"/>
  <c r="J555" i="15"/>
  <c r="J553" i="15"/>
  <c r="J549" i="15"/>
  <c r="J545" i="15"/>
  <c r="J542" i="15"/>
  <c r="J538" i="15"/>
  <c r="J534" i="15"/>
  <c r="J531" i="15"/>
  <c r="J528" i="15"/>
  <c r="J525" i="15"/>
  <c r="J521" i="15"/>
  <c r="J517" i="15"/>
  <c r="J514" i="15"/>
  <c r="J510" i="15"/>
  <c r="J506" i="15"/>
  <c r="J503" i="15"/>
  <c r="J500" i="15"/>
  <c r="J497" i="15"/>
  <c r="J493" i="15"/>
  <c r="J489" i="15"/>
  <c r="J485" i="15"/>
  <c r="J482" i="15"/>
  <c r="J479" i="15"/>
  <c r="J477" i="15"/>
  <c r="J473" i="15"/>
  <c r="J469" i="15"/>
  <c r="J466" i="15"/>
  <c r="J462" i="15"/>
  <c r="J459" i="15"/>
  <c r="J455" i="15"/>
  <c r="J452" i="15"/>
  <c r="J449" i="15"/>
  <c r="J446" i="15"/>
  <c r="J442" i="15"/>
  <c r="J436" i="15"/>
  <c r="J425" i="15"/>
  <c r="J421" i="15"/>
  <c r="J417" i="15"/>
  <c r="J413" i="15"/>
  <c r="J409" i="15"/>
  <c r="J405" i="15"/>
  <c r="J401" i="15"/>
  <c r="J397" i="15"/>
  <c r="J393" i="15"/>
  <c r="J389" i="15"/>
  <c r="J385" i="15"/>
  <c r="J382" i="15"/>
  <c r="J378" i="15"/>
  <c r="J376" i="15"/>
  <c r="J373" i="15"/>
  <c r="J371" i="15"/>
  <c r="J369" i="15"/>
  <c r="J367" i="15"/>
  <c r="J364" i="15"/>
  <c r="J360" i="15"/>
  <c r="J357" i="15"/>
  <c r="J352" i="15"/>
  <c r="J348" i="15"/>
  <c r="J344" i="15"/>
  <c r="J337" i="15"/>
  <c r="J332" i="15"/>
  <c r="J328" i="15"/>
  <c r="J324" i="15"/>
  <c r="J318" i="15"/>
  <c r="J314" i="15"/>
  <c r="J310" i="15"/>
  <c r="J306" i="15"/>
  <c r="J303" i="15"/>
  <c r="J297" i="15"/>
  <c r="J295" i="15"/>
  <c r="J293" i="15"/>
  <c r="J289" i="15"/>
  <c r="J285" i="15"/>
  <c r="J283" i="15"/>
  <c r="J281" i="15"/>
  <c r="J277" i="15"/>
  <c r="J267" i="15"/>
  <c r="J265" i="15"/>
  <c r="J261" i="15"/>
  <c r="J257" i="15"/>
  <c r="J253" i="15"/>
  <c r="J252" i="15"/>
  <c r="J248" i="15"/>
  <c r="J246" i="15"/>
  <c r="J244" i="15"/>
  <c r="J216" i="15"/>
  <c r="J212" i="15"/>
  <c r="J208" i="15"/>
  <c r="J204" i="15"/>
  <c r="J200" i="15"/>
  <c r="J196" i="15"/>
  <c r="J195" i="15"/>
  <c r="J193" i="15"/>
  <c r="J192" i="15"/>
  <c r="J189" i="15"/>
  <c r="J185" i="15"/>
  <c r="J181" i="15"/>
  <c r="J178" i="15"/>
  <c r="J176" i="15"/>
  <c r="J172" i="15"/>
  <c r="J168" i="15"/>
  <c r="J166" i="15"/>
  <c r="J164" i="15"/>
  <c r="J162" i="15"/>
  <c r="J160" i="15"/>
  <c r="J158" i="15"/>
  <c r="J156" i="15"/>
  <c r="J154" i="15"/>
  <c r="J152" i="15"/>
  <c r="J150" i="15"/>
  <c r="J148" i="15"/>
  <c r="J146" i="15"/>
  <c r="J143" i="15"/>
  <c r="J145" i="15"/>
  <c r="J141" i="15"/>
  <c r="J139" i="15"/>
  <c r="J133" i="15"/>
  <c r="J129" i="15"/>
  <c r="J124" i="15"/>
  <c r="J120" i="15"/>
  <c r="J116" i="15"/>
  <c r="J112" i="15"/>
  <c r="J109" i="15"/>
  <c r="J105" i="15"/>
  <c r="J103" i="15"/>
  <c r="J100" i="15"/>
  <c r="J98" i="15"/>
  <c r="J96" i="15"/>
  <c r="J94" i="15"/>
  <c r="J92" i="15"/>
  <c r="J89" i="15"/>
  <c r="J87" i="15"/>
  <c r="J85" i="15"/>
  <c r="J83" i="15"/>
  <c r="J82" i="15"/>
  <c r="J80" i="15"/>
  <c r="J79" i="15"/>
  <c r="J78" i="15"/>
  <c r="J76" i="15"/>
  <c r="J71" i="15"/>
  <c r="J67" i="15"/>
  <c r="J63" i="15"/>
  <c r="J59" i="15"/>
  <c r="J55" i="15"/>
  <c r="J51" i="15"/>
  <c r="J49" i="15"/>
  <c r="J47" i="15"/>
  <c r="J45" i="15"/>
  <c r="J41" i="15"/>
  <c r="J35" i="15"/>
  <c r="J31" i="15"/>
  <c r="J25" i="15"/>
  <c r="J21" i="15"/>
  <c r="J19" i="15"/>
  <c r="J14" i="15"/>
  <c r="J235" i="4" l="1"/>
  <c r="J231" i="4"/>
  <c r="J225" i="4"/>
  <c r="J219" i="4"/>
  <c r="J213" i="4"/>
  <c r="J205" i="4"/>
  <c r="J201" i="4"/>
  <c r="J197" i="4"/>
  <c r="J193" i="4"/>
  <c r="J189" i="4"/>
  <c r="J185" i="4"/>
  <c r="J181" i="4"/>
  <c r="J177" i="4"/>
  <c r="J170" i="4"/>
  <c r="J159" i="4"/>
  <c r="J135" i="4"/>
  <c r="J131" i="4"/>
  <c r="J127" i="4"/>
  <c r="J107" i="4"/>
  <c r="J103" i="4"/>
  <c r="J97" i="4"/>
  <c r="J90" i="4"/>
  <c r="J88" i="4"/>
  <c r="J83" i="4"/>
  <c r="J79" i="4"/>
  <c r="J71" i="4"/>
  <c r="J64" i="4"/>
  <c r="J60" i="4"/>
  <c r="J56" i="4"/>
  <c r="J52" i="4"/>
  <c r="J48" i="4"/>
  <c r="J44" i="4"/>
  <c r="J40" i="4"/>
  <c r="J34" i="4"/>
  <c r="J30" i="4"/>
  <c r="J26" i="4"/>
  <c r="J20" i="4"/>
  <c r="J16" i="4"/>
  <c r="J72" i="4" l="1"/>
  <c r="J20" i="15" l="1"/>
  <c r="J15" i="15" l="1"/>
  <c r="J599" i="15" l="1"/>
  <c r="J336" i="15" l="1"/>
  <c r="J84" i="4" l="1"/>
  <c r="J75" i="4"/>
  <c r="J74" i="4"/>
  <c r="J73" i="4"/>
  <c r="J171" i="4" l="1"/>
  <c r="J377" i="15" l="1"/>
  <c r="J372" i="15"/>
  <c r="J128" i="15"/>
  <c r="J119" i="15"/>
  <c r="J99" i="15"/>
  <c r="J93" i="15"/>
  <c r="J91" i="15"/>
  <c r="J132" i="15" l="1"/>
  <c r="J125" i="15"/>
  <c r="J123" i="15"/>
  <c r="J111" i="15"/>
  <c r="J108" i="15"/>
  <c r="J104" i="15"/>
  <c r="J102" i="15"/>
  <c r="J97" i="15"/>
  <c r="J95" i="15"/>
  <c r="J88" i="15" l="1"/>
  <c r="J86" i="15"/>
  <c r="J84" i="15"/>
  <c r="J81" i="15"/>
  <c r="J77" i="15"/>
  <c r="J75" i="15"/>
  <c r="J87" i="4" l="1"/>
  <c r="J82" i="4"/>
  <c r="J78" i="4"/>
  <c r="J70" i="4"/>
  <c r="J652" i="15" l="1"/>
  <c r="J648" i="15"/>
  <c r="J642" i="15"/>
  <c r="J638" i="15"/>
  <c r="J628" i="15"/>
  <c r="J624" i="15"/>
  <c r="J621" i="15"/>
  <c r="J617" i="15"/>
  <c r="J613" i="15"/>
  <c r="J610" i="15"/>
  <c r="J632" i="15"/>
  <c r="J604" i="15"/>
  <c r="J600" i="15"/>
  <c r="J595" i="15"/>
  <c r="J591" i="15"/>
  <c r="J587" i="15"/>
  <c r="J584" i="15"/>
  <c r="J582" i="15"/>
  <c r="J578" i="15"/>
  <c r="J575" i="15"/>
  <c r="J573" i="15"/>
  <c r="J570" i="15"/>
  <c r="J566" i="15" l="1"/>
  <c r="J562" i="15"/>
  <c r="J558" i="15"/>
  <c r="J554" i="15"/>
  <c r="J552" i="15"/>
  <c r="J548" i="15"/>
  <c r="J544" i="15"/>
  <c r="J541" i="15"/>
  <c r="J537" i="15"/>
  <c r="J533" i="15"/>
  <c r="J530" i="15"/>
  <c r="J527" i="15"/>
  <c r="J524" i="15"/>
  <c r="J520" i="15"/>
  <c r="J516" i="15"/>
  <c r="J513" i="15"/>
  <c r="J509" i="15"/>
  <c r="J505" i="15"/>
  <c r="J502" i="15"/>
  <c r="J499" i="15"/>
  <c r="J496" i="15"/>
  <c r="J492" i="15"/>
  <c r="J488" i="15"/>
  <c r="J484" i="15"/>
  <c r="J481" i="15"/>
  <c r="J478" i="15"/>
  <c r="J476" i="15"/>
  <c r="J472" i="15"/>
  <c r="J468" i="15"/>
  <c r="J465" i="15"/>
  <c r="J461" i="15"/>
  <c r="J458" i="15"/>
  <c r="J454" i="15"/>
  <c r="J451" i="15"/>
  <c r="J448" i="15"/>
  <c r="J445" i="15"/>
  <c r="J441" i="15"/>
  <c r="J435" i="15"/>
  <c r="J424" i="15"/>
  <c r="J420" i="15"/>
  <c r="J416" i="15"/>
  <c r="J412" i="15"/>
  <c r="J408" i="15"/>
  <c r="J404" i="15"/>
  <c r="J400" i="15"/>
  <c r="J396" i="15"/>
  <c r="J392" i="15"/>
  <c r="J388" i="15"/>
  <c r="J381" i="15"/>
  <c r="J375" i="15"/>
  <c r="J370" i="15"/>
  <c r="J368" i="15"/>
  <c r="J366" i="15"/>
  <c r="J363" i="15"/>
  <c r="J359" i="15"/>
  <c r="J351" i="15"/>
  <c r="J347" i="15"/>
  <c r="J343" i="15"/>
  <c r="J335" i="15"/>
  <c r="J331" i="15"/>
  <c r="J327" i="15"/>
  <c r="J323" i="15"/>
  <c r="J317" i="15"/>
  <c r="J313" i="15"/>
  <c r="J309" i="15"/>
  <c r="J305" i="15"/>
  <c r="J302" i="15"/>
  <c r="J296" i="15"/>
  <c r="J294" i="15"/>
  <c r="J292" i="15"/>
  <c r="J288" i="15"/>
  <c r="J284" i="15"/>
  <c r="J282" i="15"/>
  <c r="J280" i="15"/>
  <c r="J276" i="15"/>
  <c r="J272" i="15"/>
  <c r="J266" i="15"/>
  <c r="J264" i="15"/>
  <c r="J260" i="15"/>
  <c r="J256" i="15"/>
  <c r="J251" i="15"/>
  <c r="J247" i="15"/>
  <c r="J245" i="15"/>
  <c r="J243" i="15"/>
  <c r="J238" i="15"/>
  <c r="J237" i="15"/>
  <c r="J234" i="15"/>
  <c r="J231" i="15"/>
  <c r="J228" i="15"/>
  <c r="J225" i="15"/>
  <c r="J222" i="15"/>
  <c r="J221" i="15"/>
  <c r="J215" i="15"/>
  <c r="J211" i="15"/>
  <c r="J207" i="15"/>
  <c r="J203" i="15"/>
  <c r="J199" i="15"/>
  <c r="J194" i="15"/>
  <c r="J191" i="15"/>
  <c r="J188" i="15"/>
  <c r="J184" i="15"/>
  <c r="J180" i="15"/>
  <c r="J177" i="15"/>
  <c r="J175" i="15"/>
  <c r="J171" i="15"/>
  <c r="J167" i="15"/>
  <c r="J165" i="15"/>
  <c r="J163" i="15"/>
  <c r="J161" i="15"/>
  <c r="J159" i="15"/>
  <c r="J157" i="15"/>
  <c r="J155" i="15"/>
  <c r="J153" i="15"/>
  <c r="J151" i="15"/>
  <c r="J149" i="15"/>
  <c r="J147" i="15"/>
  <c r="J144" i="15"/>
  <c r="J142" i="15"/>
  <c r="J140" i="15"/>
  <c r="J138" i="15"/>
  <c r="J70" i="15"/>
  <c r="J66" i="15"/>
  <c r="J62" i="15"/>
  <c r="J58" i="15"/>
  <c r="J54" i="15"/>
  <c r="J50" i="15"/>
  <c r="J48" i="15"/>
  <c r="J46" i="15"/>
  <c r="J44" i="15"/>
  <c r="J40" i="15"/>
  <c r="J34" i="15"/>
  <c r="J30" i="15"/>
  <c r="J24" i="15"/>
  <c r="J18" i="15"/>
  <c r="J13" i="15"/>
  <c r="J126" i="4" l="1"/>
  <c r="J234" i="4"/>
  <c r="J230" i="4"/>
  <c r="J224" i="4"/>
  <c r="J218" i="4"/>
  <c r="J212" i="4"/>
  <c r="J204" i="4"/>
  <c r="J200" i="4"/>
  <c r="J196" i="4"/>
  <c r="J192" i="4"/>
  <c r="J188" i="4"/>
  <c r="J184" i="4"/>
  <c r="J180" i="4"/>
  <c r="J176" i="4"/>
  <c r="J169" i="4"/>
  <c r="J164" i="4"/>
  <c r="J158" i="4"/>
  <c r="J152" i="4"/>
  <c r="J149" i="4"/>
  <c r="J146" i="4"/>
  <c r="J143" i="4"/>
  <c r="J140" i="4"/>
  <c r="J134" i="4"/>
  <c r="J130" i="4"/>
  <c r="J121" i="4"/>
  <c r="J118" i="4"/>
  <c r="J115" i="4"/>
  <c r="J112" i="4"/>
  <c r="J106" i="4"/>
  <c r="J102" i="4"/>
  <c r="J96" i="4"/>
  <c r="J89" i="4"/>
  <c r="J63" i="4"/>
  <c r="J59" i="4"/>
  <c r="J55" i="4"/>
  <c r="J51" i="4"/>
  <c r="J47" i="4"/>
  <c r="J43" i="4"/>
  <c r="J39" i="4"/>
  <c r="J33" i="4"/>
  <c r="J29" i="4"/>
  <c r="J25" i="4"/>
  <c r="J19" i="4"/>
  <c r="J15" i="4"/>
  <c r="J429" i="15" l="1"/>
  <c r="J572" i="15" l="1"/>
  <c r="J543" i="15"/>
  <c r="J515" i="15"/>
  <c r="J334" i="15" l="1"/>
  <c r="J330" i="15"/>
  <c r="J326" i="15"/>
  <c r="J322" i="15"/>
  <c r="J647" i="15"/>
  <c r="J651" i="15"/>
  <c r="J202" i="15"/>
  <c r="J214" i="15"/>
  <c r="J210" i="15"/>
  <c r="J206" i="15"/>
  <c r="J198" i="15"/>
  <c r="J190" i="15"/>
  <c r="J271" i="15"/>
  <c r="J275" i="15"/>
  <c r="J631" i="15"/>
  <c r="J627" i="15"/>
  <c r="J623" i="15"/>
  <c r="J620" i="15"/>
  <c r="J616" i="15"/>
  <c r="J612" i="15"/>
  <c r="J609" i="15"/>
  <c r="J637" i="15"/>
  <c r="J641" i="15"/>
  <c r="J501" i="15"/>
  <c r="J603" i="15"/>
  <c r="J598" i="15"/>
  <c r="J594" i="15"/>
  <c r="J460" i="15"/>
  <c r="J529" i="15"/>
  <c r="J590" i="15"/>
  <c r="J586" i="15"/>
  <c r="J581" i="15"/>
  <c r="J569" i="15"/>
  <c r="J577" i="15"/>
  <c r="J565" i="15"/>
  <c r="J561" i="15"/>
  <c r="J557" i="15"/>
  <c r="J551" i="15"/>
  <c r="J547" i="15"/>
  <c r="J540" i="15"/>
  <c r="J536" i="15"/>
  <c r="J532" i="15"/>
  <c r="J526" i="15"/>
  <c r="J523" i="15"/>
  <c r="J519" i="15"/>
  <c r="J512" i="15"/>
  <c r="J508" i="15"/>
  <c r="J504" i="15"/>
  <c r="J453" i="15"/>
  <c r="J495" i="15"/>
  <c r="J491" i="15"/>
  <c r="J487" i="15"/>
  <c r="J483" i="15"/>
  <c r="J480" i="15"/>
  <c r="J475" i="15"/>
  <c r="J467" i="15"/>
  <c r="J471" i="15"/>
  <c r="J464" i="15"/>
  <c r="J457" i="15"/>
  <c r="J450" i="15"/>
  <c r="J447" i="15"/>
  <c r="J498" i="15"/>
  <c r="J440" i="15"/>
  <c r="J444" i="15"/>
  <c r="J423" i="15"/>
  <c r="J387" i="15"/>
  <c r="J419" i="15"/>
  <c r="J415" i="15"/>
  <c r="J411" i="15"/>
  <c r="J407" i="15"/>
  <c r="J399" i="15"/>
  <c r="J403" i="15"/>
  <c r="J395" i="15"/>
  <c r="J391" i="15"/>
  <c r="J384" i="15"/>
  <c r="J380" i="15"/>
  <c r="J374" i="15"/>
  <c r="J365" i="15"/>
  <c r="J362" i="15"/>
  <c r="J358" i="15"/>
  <c r="J356" i="15"/>
  <c r="J346" i="15"/>
  <c r="J342" i="15"/>
  <c r="J350" i="15"/>
  <c r="J227" i="15"/>
  <c r="J236" i="15"/>
  <c r="J233" i="15"/>
  <c r="J230" i="15"/>
  <c r="J224" i="15"/>
  <c r="J220" i="15"/>
  <c r="J33" i="15"/>
  <c r="J29" i="15"/>
  <c r="J291" i="15"/>
  <c r="J287" i="15"/>
  <c r="J179" i="15"/>
  <c r="J183" i="15"/>
  <c r="J174" i="15"/>
  <c r="J170" i="15"/>
  <c r="J137" i="15"/>
  <c r="J263" i="15"/>
  <c r="J255" i="15"/>
  <c r="J250" i="15"/>
  <c r="J242" i="15"/>
  <c r="J316" i="15"/>
  <c r="J312" i="15"/>
  <c r="J308" i="15"/>
  <c r="J304" i="15"/>
  <c r="J301" i="15"/>
  <c r="J434" i="15"/>
  <c r="J430" i="15"/>
  <c r="J131" i="15"/>
  <c r="J127" i="15"/>
  <c r="J122" i="15"/>
  <c r="J118" i="15"/>
  <c r="J115" i="15"/>
  <c r="J110" i="15"/>
  <c r="J107" i="15"/>
  <c r="J90" i="15"/>
  <c r="J101" i="15"/>
  <c r="J74" i="15"/>
  <c r="J65" i="15"/>
  <c r="J69" i="15"/>
  <c r="J61" i="15"/>
  <c r="J57" i="15"/>
  <c r="J53" i="15"/>
  <c r="J39" i="15"/>
  <c r="J43" i="15"/>
  <c r="J23" i="15"/>
  <c r="J17" i="15"/>
  <c r="J151" i="4"/>
  <c r="J148" i="4"/>
  <c r="J145" i="4"/>
  <c r="J142" i="4"/>
  <c r="J139" i="4"/>
  <c r="J233" i="4"/>
  <c r="J229" i="4"/>
  <c r="J163" i="4"/>
  <c r="J105" i="4"/>
  <c r="J101" i="4"/>
  <c r="J217" i="4"/>
  <c r="J223" i="4"/>
  <c r="J211" i="4"/>
  <c r="J203" i="4"/>
  <c r="J199" i="4"/>
  <c r="J195" i="4"/>
  <c r="J191" i="4"/>
  <c r="J187" i="4"/>
  <c r="J183" i="4"/>
  <c r="J179" i="4"/>
  <c r="J175" i="4"/>
  <c r="J168" i="4"/>
  <c r="J120" i="4"/>
  <c r="J117" i="4"/>
  <c r="J114" i="4"/>
  <c r="J111" i="4"/>
  <c r="J32" i="4"/>
  <c r="J28" i="4"/>
  <c r="J24" i="4"/>
  <c r="J157" i="4"/>
  <c r="J95" i="4"/>
  <c r="J133" i="4"/>
  <c r="J129" i="4"/>
  <c r="J125" i="4"/>
  <c r="J86" i="4"/>
  <c r="J81" i="4"/>
  <c r="J77" i="4"/>
  <c r="J69" i="4"/>
  <c r="J62" i="4"/>
  <c r="J58" i="4"/>
  <c r="J54" i="4"/>
  <c r="J50" i="4"/>
  <c r="J46" i="4"/>
  <c r="J42" i="4"/>
  <c r="J38" i="4"/>
  <c r="J18" i="4"/>
  <c r="J14" i="4"/>
  <c r="J259" i="15"/>
  <c r="J262" i="15" l="1"/>
  <c r="J114" i="15" l="1"/>
  <c r="J113" i="15"/>
  <c r="J539" i="15" l="1"/>
  <c r="J602" i="15" l="1"/>
  <c r="J167" i="4" l="1"/>
  <c r="J597" i="15" l="1"/>
  <c r="J150" i="4" l="1"/>
  <c r="J153" i="4"/>
  <c r="J147" i="4"/>
  <c r="J144" i="4"/>
  <c r="J141" i="4"/>
  <c r="J138" i="4"/>
  <c r="J236" i="4"/>
  <c r="J232" i="4"/>
  <c r="J228" i="4"/>
  <c r="J162" i="4"/>
  <c r="J104" i="4"/>
  <c r="J100" i="4"/>
  <c r="J216" i="4"/>
  <c r="J222" i="4"/>
  <c r="J210" i="4"/>
  <c r="J209" i="4"/>
  <c r="J208" i="4"/>
  <c r="J202" i="4"/>
  <c r="J198" i="4"/>
  <c r="J194" i="4"/>
  <c r="J190" i="4"/>
  <c r="J186" i="4"/>
  <c r="J182" i="4"/>
  <c r="J178" i="4"/>
  <c r="J174" i="4"/>
  <c r="J119" i="4"/>
  <c r="J116" i="4"/>
  <c r="J113" i="4"/>
  <c r="J110" i="4"/>
  <c r="J31" i="4"/>
  <c r="J27" i="4"/>
  <c r="J23" i="4"/>
  <c r="J156" i="4"/>
  <c r="J94" i="4"/>
  <c r="J93" i="4"/>
  <c r="J132" i="4"/>
  <c r="J128" i="4"/>
  <c r="J124" i="4"/>
  <c r="J85" i="4"/>
  <c r="J80" i="4"/>
  <c r="J76" i="4"/>
  <c r="J68" i="4"/>
  <c r="J67" i="4"/>
  <c r="J61" i="4"/>
  <c r="J57" i="4"/>
  <c r="J53" i="4"/>
  <c r="J49" i="4"/>
  <c r="J45" i="4"/>
  <c r="J41" i="4"/>
  <c r="J37" i="4"/>
  <c r="J17" i="4"/>
  <c r="J333" i="15"/>
  <c r="J329" i="15"/>
  <c r="J325" i="15"/>
  <c r="J321" i="15"/>
  <c r="J646" i="15"/>
  <c r="J650" i="15"/>
  <c r="J201" i="15"/>
  <c r="J213" i="15"/>
  <c r="J209" i="15"/>
  <c r="J205" i="15"/>
  <c r="J197" i="15"/>
  <c r="J274" i="15"/>
  <c r="J630" i="15"/>
  <c r="J626" i="15"/>
  <c r="J619" i="15"/>
  <c r="J615" i="15"/>
  <c r="J608" i="15"/>
  <c r="J636" i="15"/>
  <c r="J640" i="15"/>
  <c r="J593" i="15"/>
  <c r="J589" i="15"/>
  <c r="J580" i="15"/>
  <c r="J568" i="15"/>
  <c r="J564" i="15"/>
  <c r="J560" i="15"/>
  <c r="J556" i="15"/>
  <c r="J550" i="15"/>
  <c r="J546" i="15"/>
  <c r="J535" i="15"/>
  <c r="J522" i="15"/>
  <c r="J518" i="15"/>
  <c r="J511" i="15"/>
  <c r="J507" i="15"/>
  <c r="J494" i="15"/>
  <c r="J490" i="15"/>
  <c r="J486" i="15"/>
  <c r="J474" i="15"/>
  <c r="J470" i="15"/>
  <c r="J463" i="15"/>
  <c r="J456" i="15"/>
  <c r="J439" i="15"/>
  <c r="J443" i="15"/>
  <c r="J422" i="15"/>
  <c r="J386" i="15"/>
  <c r="J418" i="15"/>
  <c r="J414" i="15"/>
  <c r="J410" i="15"/>
  <c r="J406" i="15"/>
  <c r="J398" i="15"/>
  <c r="J402" i="15"/>
  <c r="J394" i="15"/>
  <c r="J390" i="15"/>
  <c r="J383" i="15"/>
  <c r="J379" i="15"/>
  <c r="J361" i="15"/>
  <c r="J355" i="15"/>
  <c r="J341" i="15"/>
  <c r="J340" i="15"/>
  <c r="J349" i="15"/>
  <c r="J226" i="15"/>
  <c r="J235" i="15"/>
  <c r="J232" i="15"/>
  <c r="J229" i="15"/>
  <c r="J223" i="15"/>
  <c r="J219" i="15"/>
  <c r="J32" i="15"/>
  <c r="J28" i="15"/>
  <c r="J290" i="15"/>
  <c r="J286" i="15"/>
  <c r="J182" i="15"/>
  <c r="J173" i="15"/>
  <c r="J169" i="15"/>
  <c r="J136" i="15"/>
  <c r="J258" i="15"/>
  <c r="J254" i="15"/>
  <c r="J249" i="15"/>
  <c r="J241" i="15"/>
  <c r="J315" i="15"/>
  <c r="J311" i="15"/>
  <c r="J307" i="15"/>
  <c r="J300" i="15"/>
  <c r="J433" i="15"/>
  <c r="J428" i="15"/>
  <c r="J130" i="15"/>
  <c r="J126" i="15"/>
  <c r="J121" i="15"/>
  <c r="J117" i="15"/>
  <c r="J345" i="15"/>
  <c r="J64" i="15"/>
  <c r="J68" i="15"/>
  <c r="J60" i="15"/>
  <c r="J56" i="15"/>
  <c r="J52" i="15"/>
  <c r="J38" i="15"/>
  <c r="J42" i="15"/>
  <c r="J22" i="15"/>
  <c r="J16" i="15"/>
  <c r="J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Camacho Rodriguez</author>
  </authors>
  <commentList>
    <comment ref="F219" authorId="0" shapeId="0" xr:uid="{89DC7311-8114-4C29-953C-2CEBABA98DC9}">
      <text>
        <r>
          <rPr>
            <b/>
            <sz val="9"/>
            <color indexed="81"/>
            <rFont val="Tahoma"/>
            <family val="2"/>
          </rPr>
          <t>Natalia Camacho Rodriguez:</t>
        </r>
        <r>
          <rPr>
            <sz val="9"/>
            <color indexed="81"/>
            <rFont val="Tahoma"/>
            <family val="2"/>
          </rPr>
          <t xml:space="preserve">
03 Años</t>
        </r>
      </text>
    </comment>
    <comment ref="F355" authorId="0" shapeId="0" xr:uid="{F0C046B6-608C-4FC0-8BA5-B2C936439F4A}">
      <text>
        <r>
          <rPr>
            <b/>
            <sz val="9"/>
            <color indexed="81"/>
            <rFont val="Tahoma"/>
            <family val="2"/>
          </rPr>
          <t>Natalia Camacho Rodriguez:</t>
        </r>
        <r>
          <rPr>
            <sz val="9"/>
            <color indexed="81"/>
            <rFont val="Tahoma"/>
            <family val="2"/>
          </rPr>
          <t xml:space="preserve">
04 Años</t>
        </r>
      </text>
    </comment>
    <comment ref="F602" authorId="0" shapeId="0" xr:uid="{CB6B1C4D-B9ED-4159-93DC-8D3DB8DC8B93}">
      <text>
        <r>
          <rPr>
            <b/>
            <sz val="9"/>
            <color indexed="81"/>
            <rFont val="Tahoma"/>
            <family val="2"/>
          </rPr>
          <t>Natalia Camacho Rodriguez:</t>
        </r>
        <r>
          <rPr>
            <sz val="9"/>
            <color indexed="81"/>
            <rFont val="Tahoma"/>
            <family val="2"/>
          </rPr>
          <t xml:space="preserve">
02 años</t>
        </r>
      </text>
    </comment>
  </commentList>
</comments>
</file>

<file path=xl/sharedStrings.xml><?xml version="1.0" encoding="utf-8"?>
<sst xmlns="http://schemas.openxmlformats.org/spreadsheetml/2006/main" count="3355" uniqueCount="612">
  <si>
    <t>Pontificia Universidad Javeriana</t>
  </si>
  <si>
    <t>Incremento en valores de matrícula y demás derechos pecuniarios - Anexo Sede Central</t>
  </si>
  <si>
    <t>Contenido</t>
  </si>
  <si>
    <t>Proyectos 2026</t>
  </si>
  <si>
    <t>Valores de Matrícula Pregrado 2025-2026</t>
  </si>
  <si>
    <t>Valores de Matrícula Posgrado 2025-2026</t>
  </si>
  <si>
    <t>Otros Conceptos 2025-2026</t>
  </si>
  <si>
    <t>Volver al menú</t>
  </si>
  <si>
    <t>PONTIFICIA UNIVERSIDAD JAVERIANA</t>
  </si>
  <si>
    <t>INFORMACIÓN POR PROYECTOS</t>
  </si>
  <si>
    <t>SEDE CENTRAL (BOGOTÁ – CODIFICACIÓN SNIES 1701)</t>
  </si>
  <si>
    <r>
      <rPr>
        <b/>
        <sz val="11"/>
        <color theme="1"/>
        <rFont val="Calibri"/>
        <family val="2"/>
        <scheme val="minor"/>
      </rPr>
      <t>Nota:</t>
    </r>
    <r>
      <rPr>
        <sz val="10"/>
        <rFont val="Arial"/>
      </rPr>
      <t xml:space="preserve"> Debido a que en el presupuesto de la Universidad se aplica el principio de unidad de caja, no es posible presentar discriminado el monto de la inversión según la fuente de los recursos. </t>
    </r>
  </si>
  <si>
    <t xml:space="preserve">La numeración de las categorías de los proyectos de inversión corresponde a la registrada en la plantilla SNIES para tal fin.  </t>
  </si>
  <si>
    <t>Fuente de los recursos</t>
  </si>
  <si>
    <t xml:space="preserve">Código Línea de inversión </t>
  </si>
  <si>
    <t>Proyecto</t>
  </si>
  <si>
    <t>Fecha de inicio del proyecto</t>
  </si>
  <si>
    <t>Fecha de finalización del proyecto</t>
  </si>
  <si>
    <t>Recursos propios</t>
  </si>
  <si>
    <t>Créditos nuevos</t>
  </si>
  <si>
    <t xml:space="preserve">Ingresos adicionales </t>
  </si>
  <si>
    <t xml:space="preserve">Otras fuentes </t>
  </si>
  <si>
    <t>Valor total del proyecto para 2026 (millones de pesos)</t>
  </si>
  <si>
    <t>Desarrollo tecnológico (incluye inversiones en infraestructura tecnológica, equipos de cómputo, equipos médico-científicos y dotación bibliográfica)</t>
  </si>
  <si>
    <t xml:space="preserve">
5.20.</t>
  </si>
  <si>
    <t>Para 2026, se proyectan inversiones del orden de $4.600 millones para el mejoramiento de las redes cableada e inalámbrica del Campus y el fortalecimiento del esquema de Ciberseguridad.  Este mejoramiento se centra principalmente en la Renovación Tecnológica de:
* Red de Datos LAN del Campus:  Cuatro (4) Equipos switches de Core y veintisiete (27) equipos switches de Distribución.
* Red de Datos Inalámbrica WLAN del Campus:  Quinientos cincuenta (550) Puntos de Acceso Inalámbrico Access Points.
* Dos (2) equipos de ciberseguridad, con funciones asociadas a Sistema de Prevención de Intrusos IPS y Firewall.</t>
  </si>
  <si>
    <t>x</t>
  </si>
  <si>
    <t>TOTAL</t>
  </si>
  <si>
    <t>CODIGO SAE</t>
  </si>
  <si>
    <t>PROGRAMA</t>
  </si>
  <si>
    <t>Admisión y Matrícula</t>
  </si>
  <si>
    <t>Código SNIES del Programa</t>
  </si>
  <si>
    <t>No. Semestres Programa</t>
  </si>
  <si>
    <t>Periodos de facturación</t>
  </si>
  <si>
    <t>Valor 
Matrícula Ordinaria 
2025</t>
  </si>
  <si>
    <t>% Incremento</t>
  </si>
  <si>
    <t>Valor 
Matrícula Ordinaria 
2026</t>
  </si>
  <si>
    <t>ARQUITECTURA Y DISEÑO</t>
  </si>
  <si>
    <t>ARQUI</t>
  </si>
  <si>
    <t>ARQUITECTURA</t>
  </si>
  <si>
    <t>Admitidos hasta el año 2023</t>
  </si>
  <si>
    <t>SEMESTRAL</t>
  </si>
  <si>
    <t>Admitidos durante el año 2024</t>
  </si>
  <si>
    <t>Admitidos durante el año 2025</t>
  </si>
  <si>
    <t>Admitidos a partir del año 2026</t>
  </si>
  <si>
    <t>DSIND</t>
  </si>
  <si>
    <t>DISEÑO INDUSTRIAL</t>
  </si>
  <si>
    <t>ARTES</t>
  </si>
  <si>
    <t>EMSCL</t>
  </si>
  <si>
    <t>ESTUDIOS MUSICALES</t>
  </si>
  <si>
    <t>ARTVI</t>
  </si>
  <si>
    <t>ARTES VISUALES</t>
  </si>
  <si>
    <t>ARESC</t>
  </si>
  <si>
    <t>ARTES ESCÉNICAS</t>
  </si>
  <si>
    <t xml:space="preserve">CIENCIAS </t>
  </si>
  <si>
    <t>BACTE</t>
  </si>
  <si>
    <t>BACTERIOLOGÍA</t>
  </si>
  <si>
    <t>BIOLG</t>
  </si>
  <si>
    <t>BIOLOGÍA</t>
  </si>
  <si>
    <t>CIDAT</t>
  </si>
  <si>
    <t>CIENCIA DE DATOS</t>
  </si>
  <si>
    <t>NUTDT</t>
  </si>
  <si>
    <t>NUTRICIÓN Y DIETÉTICA</t>
  </si>
  <si>
    <t>MINDS</t>
  </si>
  <si>
    <t>MICROBIOLOGÍA INDUSTRIAL</t>
  </si>
  <si>
    <t>MATEM</t>
  </si>
  <si>
    <t>MATEMÁTICAS</t>
  </si>
  <si>
    <t>QUIFA</t>
  </si>
  <si>
    <t>QUÍMICA FARMACÉUTICA</t>
  </si>
  <si>
    <t>CIENCIAS ECONÓMICAS Y ADMINISTRATIVAS</t>
  </si>
  <si>
    <t>ADMD</t>
  </si>
  <si>
    <t>ADMINISTRACIÓN DE EMPRESAS  (Diurno)</t>
  </si>
  <si>
    <t>Admitidos hasta el año 2019</t>
  </si>
  <si>
    <t>ADMIN</t>
  </si>
  <si>
    <t>ADMINISTRACIÓN DE EMPRESAS (Nocturno)</t>
  </si>
  <si>
    <t>ADMN</t>
  </si>
  <si>
    <t>Admitidos hasta el año 2011</t>
  </si>
  <si>
    <t>Admitidos durante el año 2012</t>
  </si>
  <si>
    <t>Admitidos a partir del año 2013 hasta el año 2019</t>
  </si>
  <si>
    <t>ECONM</t>
  </si>
  <si>
    <t>ECONOMÍA</t>
  </si>
  <si>
    <t>CTDPD</t>
  </si>
  <si>
    <t>CONTADURÍA PUBLICA (Diurno)</t>
  </si>
  <si>
    <t>CTDPN</t>
  </si>
  <si>
    <t>CONTADURÍA PUBLICA (Nocturno)</t>
  </si>
  <si>
    <t>Admitidos hasta el año 2017</t>
  </si>
  <si>
    <t>FINAN</t>
  </si>
  <si>
    <t>FINANZAS</t>
  </si>
  <si>
    <t>NINTR</t>
  </si>
  <si>
    <t>NEGOCIOS INTERNACIONALES</t>
  </si>
  <si>
    <t xml:space="preserve">CIENCIAS JURÍDICAS </t>
  </si>
  <si>
    <t>DRCHO</t>
  </si>
  <si>
    <t>DERECHO</t>
  </si>
  <si>
    <t>CIENCIAS POLÍTICAS Y RELACIONES INTERNACIONALES</t>
  </si>
  <si>
    <t>POLIT</t>
  </si>
  <si>
    <t>CIENCIA POLÍTICA</t>
  </si>
  <si>
    <t>RLINT</t>
  </si>
  <si>
    <t>RELACIONES INTERNACIONALES</t>
  </si>
  <si>
    <t>CIENCIAS SOCIALES</t>
  </si>
  <si>
    <t>HISTO</t>
  </si>
  <si>
    <t>HISTORIA</t>
  </si>
  <si>
    <t>Admitidos a partir del año 2025</t>
  </si>
  <si>
    <t>LITER</t>
  </si>
  <si>
    <t>ESTUDIOS LITERARIOS</t>
  </si>
  <si>
    <t>ANTRO</t>
  </si>
  <si>
    <t>ANTROPOLOGÍA</t>
  </si>
  <si>
    <t>SOCIO</t>
  </si>
  <si>
    <t>SOCIOLOGÍA</t>
  </si>
  <si>
    <t>COMUNICACIÓN  Y LENGUAJE</t>
  </si>
  <si>
    <t>COMSC</t>
  </si>
  <si>
    <t>COMUNICACIÓN SOCIAL</t>
  </si>
  <si>
    <t>LLMOD</t>
  </si>
  <si>
    <t>LICENCIATURA EN LENGUAS MODERNAS CON ÉNFASIS EN INGLÉS Y FRANCÉS</t>
  </si>
  <si>
    <t>CIBAR</t>
  </si>
  <si>
    <t>CIENCIA DE LA INFORMACIÓN, BIBLIOTECOLOGÍA Y ARCHIVÍSTICA</t>
  </si>
  <si>
    <t>EDUCACIÓN</t>
  </si>
  <si>
    <t>LCNEA</t>
  </si>
  <si>
    <t>LICENCIATURA EN CIENCIAS NATURALES Y EDUCACIÓN AMBIENTAL</t>
  </si>
  <si>
    <t>INFTL</t>
  </si>
  <si>
    <t>LICENCIATURA EN EDUCACIÓN INFANTIL</t>
  </si>
  <si>
    <t>LFILE</t>
  </si>
  <si>
    <t>LICENCIATURA EN FILOSOFÍA</t>
  </si>
  <si>
    <t>LEDUF</t>
  </si>
  <si>
    <t>LICENCIATURA EN EDUCACIÓN FÍSICA</t>
  </si>
  <si>
    <t>LLLCA</t>
  </si>
  <si>
    <t>LICENCIATURA EN LITERATURA Y LENGUA CASTELLANA</t>
  </si>
  <si>
    <t>LEDBA</t>
  </si>
  <si>
    <t>LICENCIATURA EN EDUCACIÓN BÁSICA CON ÉNFASIS EN HUMANIDADES Y LENGUA CASTELLANA</t>
  </si>
  <si>
    <t>Admitidos hasta el año 2015</t>
  </si>
  <si>
    <t>ENFERMERÍA</t>
  </si>
  <si>
    <t>ENFER</t>
  </si>
  <si>
    <t>ESTUDIOS AMBIENTALES</t>
  </si>
  <si>
    <t>ECOLG</t>
  </si>
  <si>
    <t>ECOLOGÍA</t>
  </si>
  <si>
    <t>FILOSOFÍA</t>
  </si>
  <si>
    <t>FILOS</t>
  </si>
  <si>
    <t>LFILO</t>
  </si>
  <si>
    <t>INGENIERÍA</t>
  </si>
  <si>
    <t>BIOIN</t>
  </si>
  <si>
    <t>BIOINGENIERÍA</t>
  </si>
  <si>
    <t>ICIVL</t>
  </si>
  <si>
    <t>INGENIERÍA CIVIL</t>
  </si>
  <si>
    <t>IELEC</t>
  </si>
  <si>
    <t>INGENIERÍA ELECTRÓNICA</t>
  </si>
  <si>
    <t>IINDS</t>
  </si>
  <si>
    <t>INGENIERÍA INDUSTRIAL</t>
  </si>
  <si>
    <t>IMECA</t>
  </si>
  <si>
    <t>INGENIERÍA MECÁNICA</t>
  </si>
  <si>
    <t>IMETR</t>
  </si>
  <si>
    <t>INGENIERÍA MECATRÓNICA</t>
  </si>
  <si>
    <t>IREDT</t>
  </si>
  <si>
    <t>INGENIERÍA EN REDES Y TELECOMUNICACIONES</t>
  </si>
  <si>
    <t>ISIST</t>
  </si>
  <si>
    <t>INGENIERÍA DE SISTEMAS</t>
  </si>
  <si>
    <t>MEDICINA</t>
  </si>
  <si>
    <t>MEDIC</t>
  </si>
  <si>
    <t>Admitidos hasta el año 2018</t>
  </si>
  <si>
    <t>Admitidos durante el año 2019</t>
  </si>
  <si>
    <t>ODONTOLOGIA</t>
  </si>
  <si>
    <t>ODONT</t>
  </si>
  <si>
    <t>ODONTOLOGÍA</t>
  </si>
  <si>
    <t>PSICOLOGÍA</t>
  </si>
  <si>
    <t>PSICO</t>
  </si>
  <si>
    <t>TEOLOGÍA</t>
  </si>
  <si>
    <t>TEOLO</t>
  </si>
  <si>
    <t>LTEOL</t>
  </si>
  <si>
    <t>LICENCIATURA EN TEOLOGÍA</t>
  </si>
  <si>
    <t>LTEOT</t>
  </si>
  <si>
    <t>LICENCIATURA EN TEOLOGÍA EXTENSIÓN TUNJA</t>
  </si>
  <si>
    <t>Admitidos hasta el año 2021</t>
  </si>
  <si>
    <t>COD. SAE</t>
  </si>
  <si>
    <t>PROGRAMAS DE POSGRADO</t>
  </si>
  <si>
    <t>Valor Matrícula Ordinaria 
2025</t>
  </si>
  <si>
    <t>Valor Matrícula Ordinaria 
2026</t>
  </si>
  <si>
    <t/>
  </si>
  <si>
    <t>DGPEX</t>
  </si>
  <si>
    <t>ESPECIALIZACIÓN EN GERENCIA DE PROYECTOS DE DISEÑO</t>
  </si>
  <si>
    <t>Admitidos hasta el año 2025</t>
  </si>
  <si>
    <t>MAPAI</t>
  </si>
  <si>
    <t>MAESTRÍA EN ARQUITECTURA DEL PAISAJE</t>
  </si>
  <si>
    <t>Admitidos hasta el año 2026</t>
  </si>
  <si>
    <t>Pendiente</t>
  </si>
  <si>
    <t>MDIPS</t>
  </si>
  <si>
    <t>MAESTRÍA EN DISEÑO PARA LA INNOVACIÓN DE PRODUCTOS Y SERVICIOS</t>
  </si>
  <si>
    <t>MINVC</t>
  </si>
  <si>
    <t>MAESTRÍA EN INNOVACIÓN EN LA CONSTRUCCIÓN</t>
  </si>
  <si>
    <t>MPART</t>
  </si>
  <si>
    <t>MAESTRÍA EN PAISAJES ARTIFICIALES</t>
  </si>
  <si>
    <t>MPLUR</t>
  </si>
  <si>
    <t>MAESTRÍA EN PLANEACIÓN URBANA Y REGIONAL</t>
  </si>
  <si>
    <t>MCAUD</t>
  </si>
  <si>
    <t>MAESTRÍA EN CREACIÓN AUDIOVISUAL</t>
  </si>
  <si>
    <t>MMUSI</t>
  </si>
  <si>
    <t>MAESTRÍA EN MÚSICA</t>
  </si>
  <si>
    <t>CIENCIAS</t>
  </si>
  <si>
    <t>DCYTM</t>
  </si>
  <si>
    <t>DOCTORADO EN CIENCIA Y TECNOLOGÍA DE MATERIALES</t>
  </si>
  <si>
    <t>DCSB</t>
  </si>
  <si>
    <t>DOCTORADO EN CIENCIAS BIOLÓGICAS</t>
  </si>
  <si>
    <t>EAQI</t>
  </si>
  <si>
    <t>ESPECIALIZACIÓN EN ANÁLISIS QUÍMICO INSTRUMENTAL</t>
  </si>
  <si>
    <t>EHLBS</t>
  </si>
  <si>
    <t>ESPECIALIZACIÓN EN HEMATOLOGÍA EN EL LABORATORIO CLÍNICO Y MANEJO DEL BANCO DE SANGRE</t>
  </si>
  <si>
    <t>EMICM</t>
  </si>
  <si>
    <t>ESPECIALIZACIÓN EN MICROBIOLOGÍA MÉDICA</t>
  </si>
  <si>
    <t>MACIB</t>
  </si>
  <si>
    <t>MAESTRÍA EN CIENCIAS BIOLÓGICAS</t>
  </si>
  <si>
    <t>MCILC</t>
  </si>
  <si>
    <t>MAESTRÍA EN CIENCIAS DEL LABORATORIO CLÍNICO</t>
  </si>
  <si>
    <t>MFIME</t>
  </si>
  <si>
    <t>MAESTRÍA EN FÍSICA MÉDICA</t>
  </si>
  <si>
    <t>MMATE</t>
  </si>
  <si>
    <t>MAESTRÍA EN MATEMÁTICAS</t>
  </si>
  <si>
    <t>MRECO</t>
  </si>
  <si>
    <t>MAESTRÍA EN RESTAURACIÓN ECOLÓGICA</t>
  </si>
  <si>
    <t>DECON</t>
  </si>
  <si>
    <t>DOCTORADO EN ECONOMÍA</t>
  </si>
  <si>
    <t>EASSS</t>
  </si>
  <si>
    <t>ESPECIALIZACIÓN EN ADMINISTRACIÓN DE SALUD</t>
  </si>
  <si>
    <t>ASEGC</t>
  </si>
  <si>
    <t>ESPECIALIZACIÓN EN ASEGURAMIENTO Y CONTROL INTERNO</t>
  </si>
  <si>
    <t>ASEGB</t>
  </si>
  <si>
    <t>COFIB</t>
  </si>
  <si>
    <t>ESPECIALIZACIÓN EN CONTABILIDAD FINANCIERA INTERNACIONAL</t>
  </si>
  <si>
    <t>COFIN</t>
  </si>
  <si>
    <t>COFBU</t>
  </si>
  <si>
    <t>ECGER</t>
  </si>
  <si>
    <t>ESPECIALIZACIÓN EN CONTABILIDAD GERENCIAL</t>
  </si>
  <si>
    <t>ECNOE</t>
  </si>
  <si>
    <t>ESPECIALIZACIÓN EN ECONOMÍA</t>
  </si>
  <si>
    <t>EGCSS</t>
  </si>
  <si>
    <t>ESPECIALIZACIÓN EN GERENCIA DE LA CALIDAD DE LOS SERVICIOS DE SALUD</t>
  </si>
  <si>
    <t>EGTH</t>
  </si>
  <si>
    <t>ESPECIALIZACIÓN EN GERENCIA DEL TALENTO HUMANO</t>
  </si>
  <si>
    <t>Admitidos hasta el año 2024</t>
  </si>
  <si>
    <t>EGTEC</t>
  </si>
  <si>
    <t>ESPECIALIZACIÓN EN GERENCIA ESTRATÉGICA DE LA INNOVACIÓN</t>
  </si>
  <si>
    <t>SGFIN</t>
  </si>
  <si>
    <t>ESPECIALIZACIÓN EN GERENCIA FINANCIERA</t>
  </si>
  <si>
    <t>EGHOS</t>
  </si>
  <si>
    <t>ESPECIALIZACIÓN EN GERENCIA HOSPITALARIA</t>
  </si>
  <si>
    <t>ESGIN</t>
  </si>
  <si>
    <t>ESPECIALIZACIÓN EN INTELIGENCIA DE LOS NEGOCIOS INTERNACIONALES</t>
  </si>
  <si>
    <t>EGMER</t>
  </si>
  <si>
    <t>ESPECIALIZACIÓN EN MARKETING ESTRATÉGICO</t>
  </si>
  <si>
    <t>REFIS</t>
  </si>
  <si>
    <t>ESPECIALIZACIÓN EN REVISORÍA FISCAL</t>
  </si>
  <si>
    <t>MADMI</t>
  </si>
  <si>
    <t>MAESTRÍA EN ADMINISTRACIÓN</t>
  </si>
  <si>
    <t>MADSA</t>
  </si>
  <si>
    <t>MAESTRÍA EN ADMINISTRACIÓN DE SALUD</t>
  </si>
  <si>
    <t>MADME</t>
  </si>
  <si>
    <t>MAESTRÍA EN ADMINISTRACIÓN - MODALIDAD EJECUTIVA</t>
  </si>
  <si>
    <t>Admitidos hasta el primer periodo del año 2024</t>
  </si>
  <si>
    <t>Admitidos en el tercer periodo del 2024</t>
  </si>
  <si>
    <t>MBFIN</t>
  </si>
  <si>
    <t>MAESTRÍA EN BANCA Y FINANZAS</t>
  </si>
  <si>
    <t>MECON</t>
  </si>
  <si>
    <t>MAESTRÍA EN ECONOMÍA</t>
  </si>
  <si>
    <t>MESAL</t>
  </si>
  <si>
    <t>MAESTRÍA EN ECONOMÍA DE LA SALUD</t>
  </si>
  <si>
    <t>MEINC</t>
  </si>
  <si>
    <t>MAESTRÍA EN ESTRATEGIA, INNOVACIÓN Y COMPETITIVIDAD</t>
  </si>
  <si>
    <t>MGRSS</t>
  </si>
  <si>
    <t>MAESTRÍA EN GERENCIA DE LA SOSTENIBILIDAD</t>
  </si>
  <si>
    <t>CIENCIAS JURÍDICAS</t>
  </si>
  <si>
    <t>DDERC</t>
  </si>
  <si>
    <t>DOCTORADO EN CIENCIAS JURÍDICAS</t>
  </si>
  <si>
    <t>ESDAD</t>
  </si>
  <si>
    <t>ESPECIALIZACIÓN EN DERECHO ADMINISTRATIVO</t>
  </si>
  <si>
    <t>EDCOM</t>
  </si>
  <si>
    <t>ESPECIALIZACIÓN EN DERECHO COMERCIAL</t>
  </si>
  <si>
    <t>EDFAM</t>
  </si>
  <si>
    <t>ESPECIALIZACIÓN EN DERECHO DE FAMILIA</t>
  </si>
  <si>
    <t>EDCCC</t>
  </si>
  <si>
    <t>ESPECIALIZACIÓN EN DERECHO DE LA COMPETENCIA</t>
  </si>
  <si>
    <t>EDCLC</t>
  </si>
  <si>
    <t>EDSSJ</t>
  </si>
  <si>
    <t>ESPECIALIZACIÓN EN DERECHO DE LA SEGURIDAD SOCIAL</t>
  </si>
  <si>
    <t>EDSEG</t>
  </si>
  <si>
    <t>ESPECIALIZACIÓN EN DERECHO DE SEGUROS</t>
  </si>
  <si>
    <t>EDSEM</t>
  </si>
  <si>
    <t>EDSOC</t>
  </si>
  <si>
    <t>ESPECIALIZACIÓN EN DERECHO DE SOCIEDADES</t>
  </si>
  <si>
    <t>MECAP</t>
  </si>
  <si>
    <t>ESPECIALIZACIÓN EN DERECHO FINANCIERO Y DE MERCADO DE VALORES</t>
  </si>
  <si>
    <t>EDLAB</t>
  </si>
  <si>
    <t>ESPECIALIZACIÓN EN DERECHO LABORAL</t>
  </si>
  <si>
    <t>EDSCC</t>
  </si>
  <si>
    <t>ESPECIALIZACIÓN EN DERECHO SUSTANTIVO Y CONTENCIOSO CONSTITUCIONAL</t>
  </si>
  <si>
    <t>DTRIB</t>
  </si>
  <si>
    <t>ESPECIALIZACIÓN EN DERECHO TRIBUTARIO</t>
  </si>
  <si>
    <t>DURBA</t>
  </si>
  <si>
    <t>ESPECIALIZACIÓN EN DERECHO URBANÍSTICO</t>
  </si>
  <si>
    <t>EDURB</t>
  </si>
  <si>
    <t>MDADM</t>
  </si>
  <si>
    <t>MAESTRÍA EN DERECHO ADMINISTRATIVO</t>
  </si>
  <si>
    <t>MDCON</t>
  </si>
  <si>
    <t>MAESTRÍA EN DERECHO CONSTITUCIONAL</t>
  </si>
  <si>
    <t>MDSEG</t>
  </si>
  <si>
    <t>MAESTRÍA EN DERECHO DE SEGUROS</t>
  </si>
  <si>
    <t>MDER</t>
  </si>
  <si>
    <t>MAESTRÍA EN DERECHO ECONÓMICO</t>
  </si>
  <si>
    <t>MDLSS</t>
  </si>
  <si>
    <t>MAESTRÍA EN DERECHO LABORAL Y DE LA SEGURIDAD SOCIAL</t>
  </si>
  <si>
    <t>CIENCIAS POLIT. Y REL. INTERNACIONALES</t>
  </si>
  <si>
    <t>GGPT</t>
  </si>
  <si>
    <t>ESPECIALIZACIÓN EN GOBIERNO Y GESTIÓN PÚBLICA TERRITORIALES</t>
  </si>
  <si>
    <t>GGPTB</t>
  </si>
  <si>
    <t>EOPMP</t>
  </si>
  <si>
    <t>ESPECIALIZACIÓN EN OPINIÓN PÚBLICA Y MERCADEO POLÍTICO</t>
  </si>
  <si>
    <t>RCON</t>
  </si>
  <si>
    <t>ESPECIALIZACIÓN EN RESOLUCIÓN DE CONFLICTOS</t>
  </si>
  <si>
    <t>MELAT</t>
  </si>
  <si>
    <t>MAESTRÍA EN ESTUDIOS CONTEMPORÁNEOS DE AMÉRICA LATINA</t>
  </si>
  <si>
    <t>MEPRC</t>
  </si>
  <si>
    <t>MAESTRÍA EN ESTUDIOS DE PAZ Y RESOLUCIÓN DE CONFLICTOS</t>
  </si>
  <si>
    <t>MREL</t>
  </si>
  <si>
    <t>MAESTRÍA EN ESTUDIOS INTERNACIONALES</t>
  </si>
  <si>
    <t>MESTP</t>
  </si>
  <si>
    <t>MAESTRÍA EN ESTUDIOS POLÍTICOS</t>
  </si>
  <si>
    <t>MGTGP</t>
  </si>
  <si>
    <t>MAESTRÍA EN GOBIERNO DEL TERRITORIO Y GESTIÓN PÚBLICA</t>
  </si>
  <si>
    <t>MPSOC</t>
  </si>
  <si>
    <t>MAESTRÍA EN POLÍTICA SOCIAL</t>
  </si>
  <si>
    <t>DCSHU</t>
  </si>
  <si>
    <t>DOCTORADO EN CIENCIAS SOCIALES Y HUMANAS</t>
  </si>
  <si>
    <t>ELITI</t>
  </si>
  <si>
    <t>ESPECIALIZACIÓN EN LITERATURA INFANTIL Y JUVENIL</t>
  </si>
  <si>
    <t>MESTC</t>
  </si>
  <si>
    <t>MAESTRÍA EN ESTUDIOS CULTURALES</t>
  </si>
  <si>
    <t>MESCL</t>
  </si>
  <si>
    <t>MAESTRÍA EN ESTUDIOS CULTURALES LATINOAMERICANOS</t>
  </si>
  <si>
    <t>MAHIS</t>
  </si>
  <si>
    <t>MAESTRÍA EN HISTORIA</t>
  </si>
  <si>
    <t>MALIT</t>
  </si>
  <si>
    <t>MAESTRÍA EN LITERATURA</t>
  </si>
  <si>
    <t>MEAFB</t>
  </si>
  <si>
    <t>MAESTRÍA ESTUDIOS AFROCOLOMBIANOS</t>
  </si>
  <si>
    <t>MEAFR</t>
  </si>
  <si>
    <t>DCLIN</t>
  </si>
  <si>
    <t>DOCTORADO EN COMUNICACIÓN, LENGUAJES E INFORMACIÓN</t>
  </si>
  <si>
    <t>ESCOR</t>
  </si>
  <si>
    <t>ESPECIALIZACIÓN EN COMUNICACIÓN ORGANIZACIONAL</t>
  </si>
  <si>
    <t>ESTEL</t>
  </si>
  <si>
    <t>ESPECIALIZACIÓN EN TELEVISIÓN EXPANDIDA Y TRANSMEDIA</t>
  </si>
  <si>
    <t>MAHIM</t>
  </si>
  <si>
    <t>MAESTRÍA EN ARCHIVÍSTICA HISTÓRICA Y MEMORIA</t>
  </si>
  <si>
    <t>MAHIC</t>
  </si>
  <si>
    <t>MACOM</t>
  </si>
  <si>
    <t>MAESTRÍA EN COMUNICACIÓN, TECNOLOGÍA Y SOCIEDAD</t>
  </si>
  <si>
    <t>MLING</t>
  </si>
  <si>
    <t>MAESTRÍA EN LINGÜÍSTICA APLICADA DEL ESPAÑOL COMO LENGUA EXTRANJERA</t>
  </si>
  <si>
    <t>MLINV</t>
  </si>
  <si>
    <t>MAESTRÍA EN LINGÜÍSTICA APLICADA DEL ESPAÑOL COMO LENGUA EXTRANJERA - VIRTUAL</t>
  </si>
  <si>
    <t>MPERC</t>
  </si>
  <si>
    <t>MAESTRÍA EN PERIODISMO CIENTÍFICO</t>
  </si>
  <si>
    <t>MESLN</t>
  </si>
  <si>
    <t>MAESTRÍA EN ESTUDIOS DEL LENGUAJE</t>
  </si>
  <si>
    <t>DERECHO CANÓNICO</t>
  </si>
  <si>
    <t>EDMCV</t>
  </si>
  <si>
    <t>ESPECIALIZACIÓN EN DERECHO MATRIMONIAL CANÓNICO</t>
  </si>
  <si>
    <t>MDERC</t>
  </si>
  <si>
    <t>MAESTRÍA EN DERECHO CANÓNICO</t>
  </si>
  <si>
    <t>EECC</t>
  </si>
  <si>
    <t>ESPECIALIZACIÓN EN ENFERMERÍA EN CUIDADO CRÍTICO</t>
  </si>
  <si>
    <t>EEPED</t>
  </si>
  <si>
    <t>ESPECIALIZACIÓN EN ENFERMERÍA PEDIÁTRICA</t>
  </si>
  <si>
    <t>SALOC</t>
  </si>
  <si>
    <t>ESPECIALIZACIÓN EN SEGURIDAD Y SALUD EN EL TRABAJO</t>
  </si>
  <si>
    <t>MECC</t>
  </si>
  <si>
    <t>MAESTRÍA EN ENFERMERÍA EN CUIDADO CRÍTICO</t>
  </si>
  <si>
    <t>MECPA</t>
  </si>
  <si>
    <t>MAESTRÍA EN ENFERMERÍA EN CUIDADO PALIATIVO</t>
  </si>
  <si>
    <t>MENFO</t>
  </si>
  <si>
    <t>MAESTRÍA EN ENFERMERÍA ONCOLÓGICA</t>
  </si>
  <si>
    <t>MSEST</t>
  </si>
  <si>
    <t>MAESTRÍA EN SEGURIDAD Y SALUD EN EL TRABAJO</t>
  </si>
  <si>
    <t>DEAMB</t>
  </si>
  <si>
    <t>DOCTORADO EN ESTUDIOS AMBIENTALES Y RURALES</t>
  </si>
  <si>
    <t>EGEEV</t>
  </si>
  <si>
    <t>ESPECIALIZACIÓN EN GESTIÓN DE EMPRESAS DE LA ECONOMÍA SOCIAL Y SOLIDARIA</t>
  </si>
  <si>
    <t>MCUBI</t>
  </si>
  <si>
    <t>MAESTRÍA EN CONSERVACIÓN Y USO DE BIODIVERSIDAD</t>
  </si>
  <si>
    <t>MDRUR</t>
  </si>
  <si>
    <t>MAESTRÍA EN DESARROLLO RURAL</t>
  </si>
  <si>
    <t>MGEAM</t>
  </si>
  <si>
    <t>MAESTRÍA EN GESTIÓN AMBIENTAL</t>
  </si>
  <si>
    <t>FACULTAD DE EDUCACIÓN</t>
  </si>
  <si>
    <t>ELIGS</t>
  </si>
  <si>
    <t>ESPECIALIZACIÓN EN LIDERAZGO PARA LA GESTIÓN SOCIAL</t>
  </si>
  <si>
    <t>MEDUC</t>
  </si>
  <si>
    <t>MAESTRÍA EN EDUCACIÓN</t>
  </si>
  <si>
    <t>MEICI</t>
  </si>
  <si>
    <t>MAESTRÍA EN EDUCACIÓN PARA LA INNOVACIÓN Y LAS CIUDADANÍAS</t>
  </si>
  <si>
    <t>MSAME</t>
  </si>
  <si>
    <t>MAESTRÍA EN SALUD MENTAL ESCOLAR</t>
  </si>
  <si>
    <t>Admitidos en el primer periodo del 2025</t>
  </si>
  <si>
    <t>Admitidos en el tercer periodo del 2025</t>
  </si>
  <si>
    <t>DFILS</t>
  </si>
  <si>
    <t>DOCTORADO EN FILOSOFÍA</t>
  </si>
  <si>
    <t>Admitidos hasta el año 2010</t>
  </si>
  <si>
    <t>Admitidos a partir del año 2020 hasta el año 2023</t>
  </si>
  <si>
    <t>MBIOE</t>
  </si>
  <si>
    <t>MAESTRÍA EN BIOÉTICA</t>
  </si>
  <si>
    <t>MAFIL</t>
  </si>
  <si>
    <t>MAESTRÍA EN FILOSOFÍA</t>
  </si>
  <si>
    <t>DING</t>
  </si>
  <si>
    <t>DOCTORADO EN INGENIERÍA</t>
  </si>
  <si>
    <t>Admitidos a partir del año 2024 hasta el año 2025</t>
  </si>
  <si>
    <t>AESOF</t>
  </si>
  <si>
    <t>ESPECIALIZACIÓN EN ARQUITECTURA EMPRESARIAL DE SOFTWARE</t>
  </si>
  <si>
    <t>GVPAV</t>
  </si>
  <si>
    <t>ESPECIALIZACIÓN EN GEOTECNIA VIAL Y PAVIMENTOS</t>
  </si>
  <si>
    <t>GCONT</t>
  </si>
  <si>
    <t>ESPECIALIZACIÓN EN GERENCIA DE CONSTRUCCIONES</t>
  </si>
  <si>
    <t>EGPTI</t>
  </si>
  <si>
    <t>ESPECIALIZACIÓN EN GERENCIA DE PROYECTOS DE TECNOLOGÍAS DE LA INFORMACIÓN</t>
  </si>
  <si>
    <t>EINTA</t>
  </si>
  <si>
    <t>ESPECIALIZACIÓN EN INTELIGENCIA ARTIFICIAL - VIRTUAL</t>
  </si>
  <si>
    <t>EIOMS</t>
  </si>
  <si>
    <t>ESPECIALIZACIÓN EN INGENIERÍA DE OPERACIONES EN MANUFACTURA Y SERVICIOS</t>
  </si>
  <si>
    <t>SGING</t>
  </si>
  <si>
    <t>ESPECIALIZACIÓN EN SISTEMAS GERENCIALES DE INGENIERÍA</t>
  </si>
  <si>
    <t>TCONS</t>
  </si>
  <si>
    <t>ESPECIALIZACIÓN EN TECNOLOGÍA DE LA CONSTRUCCIÓN EN EDIFICACIONES</t>
  </si>
  <si>
    <t>MAINN</t>
  </si>
  <si>
    <t>MAESTRÍA EN ANALÍTICA PARA LA INTELIGENCIA DE NEGOCIOS</t>
  </si>
  <si>
    <t>MBIOI</t>
  </si>
  <si>
    <t>MAESTRÍA EN BIOINGENIERÍA</t>
  </si>
  <si>
    <t>MENES</t>
  </si>
  <si>
    <t>MAESTRÍA EN ENERGÍA Y SOSTENIBILIDAD</t>
  </si>
  <si>
    <t>MHIDR</t>
  </si>
  <si>
    <t>MAESTRÍA EN HIDROSISTEMAS</t>
  </si>
  <si>
    <t>MINGC</t>
  </si>
  <si>
    <t>MAESTRÍA EN INGENIERÍA CIVIL</t>
  </si>
  <si>
    <t>MINSC</t>
  </si>
  <si>
    <t>MAESTRÍA EN INGENIERÍA DE SISTEMAS Y COMPUTACIÓN</t>
  </si>
  <si>
    <t>MIICO</t>
  </si>
  <si>
    <t>MAESTRÍA EN INGENIERÍA DEL INTERNET DE LAS COSAS</t>
  </si>
  <si>
    <t>MINEL</t>
  </si>
  <si>
    <t>MAESTRÍA EN INGENIERÍA ELECTRÓNICA</t>
  </si>
  <si>
    <t>MININ</t>
  </si>
  <si>
    <t>MAESTRÍA EN INGENIERÍA INDUSTRIAL</t>
  </si>
  <si>
    <t>MINTA</t>
  </si>
  <si>
    <t>MAESTRÍA EN INTELIGENCIA ARTIFICIAL</t>
  </si>
  <si>
    <t>MLTRA</t>
  </si>
  <si>
    <t>MAESTRÍA EN GESTIÓN INTELIGENTE DE LA CADENA DE ABASTECIMIENTO</t>
  </si>
  <si>
    <t>MSEGD</t>
  </si>
  <si>
    <t>MAESTRÍA EN SEGURIDAD DIGITAL</t>
  </si>
  <si>
    <t>INSTITUTO EN SALUD PÚBLICA</t>
  </si>
  <si>
    <t>MSAPU</t>
  </si>
  <si>
    <t>MAESTRÍA EN SALUD PÚBLICA</t>
  </si>
  <si>
    <t>INSTITUTO PENSAR</t>
  </si>
  <si>
    <t>MECMV</t>
  </si>
  <si>
    <t>MAESTRÍA EN ESTUDIOS CRÍTICOS DE LAS MIGRACIONES CONTEMPORÁNEAS - VIRTUAL</t>
  </si>
  <si>
    <t>DECLI</t>
  </si>
  <si>
    <t>DOCTORADO EN EPIDEMIOLOGíA CLÍNICA</t>
  </si>
  <si>
    <t>DNEUC</t>
  </si>
  <si>
    <t>DOCTORADO EN NEUROCIENCIAS</t>
  </si>
  <si>
    <t>ESPAN</t>
  </si>
  <si>
    <t>ESPECIALIZACIÓN EN ANESTESIOLOGÍA</t>
  </si>
  <si>
    <t>ESCAR</t>
  </si>
  <si>
    <t>ESPECIALIZACIÓN EN CARDIOLOGÍA</t>
  </si>
  <si>
    <t>EHCIN</t>
  </si>
  <si>
    <t>ESPECIALIZACIÓN EN CARDIOLOGÍA INTERVENCIONISTA Y HEMODINAMIA</t>
  </si>
  <si>
    <t>ESCCV</t>
  </si>
  <si>
    <t>ESPECIALIZACIÓN EN CIRUGÍA CARDIOVASCULAR</t>
  </si>
  <si>
    <t>ECIMA</t>
  </si>
  <si>
    <t>ESPECIALIZACIÓN EN CIRUGÍA DE MANO</t>
  </si>
  <si>
    <t>ESPCG</t>
  </si>
  <si>
    <t>ESPECIALIZACIÓN EN CIRUGÍA GENERAL</t>
  </si>
  <si>
    <t>ESCON</t>
  </si>
  <si>
    <t>ESPECIALIZACIÓN EN CIRUGÍA ONCOLÓGICA</t>
  </si>
  <si>
    <t>ESCPL</t>
  </si>
  <si>
    <t>ESPECIALIZACIÓN EN CIRUGÍA PLÁSTICA: RECONSTRUCTIVA Y ESTÉTICA</t>
  </si>
  <si>
    <t>ESDER</t>
  </si>
  <si>
    <t>ESPECIALIZACIÓN EN DERMATOLOGÍA</t>
  </si>
  <si>
    <t>ECEAC</t>
  </si>
  <si>
    <t>ESPECIALIZACIÓN EN ELECTROFISIOLOGÍA CARDÍACA</t>
  </si>
  <si>
    <t>ENDOC</t>
  </si>
  <si>
    <t>ESPECIALIZACIÓN EN ENDOCRINOLOGÍA</t>
  </si>
  <si>
    <t>ESGED</t>
  </si>
  <si>
    <t>ESPECIALIZACIÓN EN GASTROENTEROLOGÍA</t>
  </si>
  <si>
    <t>ESGM</t>
  </si>
  <si>
    <t>ESPECIALIZACIÓN EN GENÉTICA MÉDICA</t>
  </si>
  <si>
    <t>ANUAL</t>
  </si>
  <si>
    <t>ESGER</t>
  </si>
  <si>
    <t>ESPECIALIZACIÓN EN GERIATRÍA</t>
  </si>
  <si>
    <t>GINOB</t>
  </si>
  <si>
    <t>ESPECIALIZACIÓN EN GINECOLOGÍA Y OBSTETRICIA</t>
  </si>
  <si>
    <t>EINFE</t>
  </si>
  <si>
    <t>ESPECIALIZACIÓN EN INFECTOLOGÍA</t>
  </si>
  <si>
    <t>EMAST</t>
  </si>
  <si>
    <t>ESPECIALIZACIÓN EN MASTOLOGÍA</t>
  </si>
  <si>
    <t>EMCCI</t>
  </si>
  <si>
    <t>ESPECIALIZACIÓN EN MEDICINA CRÍTICA Y CUIDADO INTENSIVO</t>
  </si>
  <si>
    <t>ESMUR</t>
  </si>
  <si>
    <t>ESPECIALIZACIÓN EN MEDICINA DE URGENCIAS</t>
  </si>
  <si>
    <t>EDCP</t>
  </si>
  <si>
    <t>ESPECIALIZACIÓN EN MEDICINA DEL DOLOR Y CUIDADOS PALIATIVOS</t>
  </si>
  <si>
    <t>EDCPP</t>
  </si>
  <si>
    <t>ESPECIALIZACIÓN EN MEDICINA DEL DOLOR Y CUIDADOS PALIATIVOS PEDIÁTRICOS</t>
  </si>
  <si>
    <t>EMEDF</t>
  </si>
  <si>
    <t>ESPECIALIZACIÓN EN MEDICINA FAMILIAR</t>
  </si>
  <si>
    <t>MEDIN</t>
  </si>
  <si>
    <t>ESPECIALIZACIÓN EN MEDICINA INTERNA</t>
  </si>
  <si>
    <t>ESNEF</t>
  </si>
  <si>
    <t>ESPECIALIZACIÓN EN NEFROLOGÍA</t>
  </si>
  <si>
    <t>ENEON</t>
  </si>
  <si>
    <t>ESPECIALIZACIÓN EN NEONATOLOGÍA</t>
  </si>
  <si>
    <t>ENEUM</t>
  </si>
  <si>
    <t>ESPECIALIZACIÓN EN NEUMOLOGÍA</t>
  </si>
  <si>
    <t>NEUR</t>
  </si>
  <si>
    <t>ESPECIALIZACIÓN EN NEUROCIRUGÍA</t>
  </si>
  <si>
    <t>NEURL</t>
  </si>
  <si>
    <t>ESPECIALIZACIÓN EN NEUROLOGÍA</t>
  </si>
  <si>
    <t>EONCL</t>
  </si>
  <si>
    <t>ESPECIALIZACIÓN EN ONCOLOGÍA CLÍNICA</t>
  </si>
  <si>
    <t>OFTAL</t>
  </si>
  <si>
    <t>ESPECIALIZACIÓN EN OFTALMOLOGÍA</t>
  </si>
  <si>
    <t>ORONT</t>
  </si>
  <si>
    <t>ESPECIALIZACIÓN EN ORTOPEDIA Y TRAUMATOLOGÍA</t>
  </si>
  <si>
    <t>ORINF</t>
  </si>
  <si>
    <t>ESPECIALIZACIÓN EN ORTOPEDIA y TRAUMATOLOGÍA PEDIÁTRICA</t>
  </si>
  <si>
    <t>OTRLG</t>
  </si>
  <si>
    <t>ESPECIALIZACIÓN EN OTORRINOLARINGOLOGÍA</t>
  </si>
  <si>
    <t>ESPAT</t>
  </si>
  <si>
    <t>ESPECIALIZACIÓN EN PATOLOGÍA</t>
  </si>
  <si>
    <t>ESPED</t>
  </si>
  <si>
    <t>ESPECIALIZACIÓN EN PEDIATRÍA</t>
  </si>
  <si>
    <t>ESPPG</t>
  </si>
  <si>
    <t>ESPECIALIZACIÓN EN PSIQUIATRÍA</t>
  </si>
  <si>
    <t>109932</t>
  </si>
  <si>
    <t>EPSGE</t>
  </si>
  <si>
    <t>ESPECIALIZACIÓN EN PSIQUIATRÍA GERIÁTRICA</t>
  </si>
  <si>
    <t>ESPEN</t>
  </si>
  <si>
    <t>ESPECIALIZACIÓN EN PSIQUIATRÍA DE ENLACE</t>
  </si>
  <si>
    <t>SPNAD</t>
  </si>
  <si>
    <t>ESPECIALIZACIÓN EN PSIQUIATRÍA DE NIÑOS Y ADOLESCENTES</t>
  </si>
  <si>
    <t>ESRAD</t>
  </si>
  <si>
    <t>ESPECIALIZACIÓN EN RADIOLOGÍA E IMÁGENES DIAGNÓSTICAS</t>
  </si>
  <si>
    <t>109933</t>
  </si>
  <si>
    <t>ERATE</t>
  </si>
  <si>
    <t>ESPECIALIZACIÓN EN RADIOTERAPIA</t>
  </si>
  <si>
    <t>EREUM</t>
  </si>
  <si>
    <t>ESPECIALIZACIÓN EN REUMATOLOGÍA</t>
  </si>
  <si>
    <t>UROL</t>
  </si>
  <si>
    <t>ESPECIALIZACIÓN EN UROLOGÍA</t>
  </si>
  <si>
    <t>MBEST</t>
  </si>
  <si>
    <t>MAESTRÍA EN BIOESTADÍSTICA</t>
  </si>
  <si>
    <t>MEPCL</t>
  </si>
  <si>
    <t>MAESTRÍA EN EPIDEMIOLOGíA CLÍNICA</t>
  </si>
  <si>
    <t>MEPCC</t>
  </si>
  <si>
    <t>ESCMF</t>
  </si>
  <si>
    <t>ESPECIALIZACIÓN EN CIRUGÍA MAXILOFACIAL</t>
  </si>
  <si>
    <t>ENDOD</t>
  </si>
  <si>
    <t>ESPECIALIZACIÓN EN ENDODONCIA</t>
  </si>
  <si>
    <t>EODON</t>
  </si>
  <si>
    <t>ESPECIALIZACIÓN EN ODONTOPEDIATRÍA</t>
  </si>
  <si>
    <t>ORTOD</t>
  </si>
  <si>
    <t>ESPECIALIZACIÓN EN ORTODONCIA</t>
  </si>
  <si>
    <t>PCBCL</t>
  </si>
  <si>
    <t>ESPECIALIZACIÓN EN PATOLOGÍA Y CIRUGÍA BUCAL</t>
  </si>
  <si>
    <t>ESPER</t>
  </si>
  <si>
    <t>ESPECIALIZACIÓN EN PERIODONCIA</t>
  </si>
  <si>
    <t>REHOR</t>
  </si>
  <si>
    <t>ESPECIALIZACIÓN EN REHABILITACIÓN ORAL</t>
  </si>
  <si>
    <t>DPSIC</t>
  </si>
  <si>
    <t>DOCTORADO EN PSICOLOGÍA</t>
  </si>
  <si>
    <t>MPSCL</t>
  </si>
  <si>
    <t>MAESTRÍA EN PSICOLOGÍA CLÍNICA</t>
  </si>
  <si>
    <t>DTEOL</t>
  </si>
  <si>
    <t>DOCTORADO EN TEOLOGÍA</t>
  </si>
  <si>
    <t>MTEOL</t>
  </si>
  <si>
    <t>MAESTRÍA EN TEOLOGÍA</t>
  </si>
  <si>
    <t>PONTIFICIA UNIVERSIDAD JAVERIANA - SEDE CENTRAL</t>
  </si>
  <si>
    <t>CONCEPTO</t>
  </si>
  <si>
    <t>Tarifa 2025</t>
  </si>
  <si>
    <t>Incremento</t>
  </si>
  <si>
    <t>Tarifa 2026</t>
  </si>
  <si>
    <t>Derechos de Inscripción Pregrado y Posgrado</t>
  </si>
  <si>
    <t xml:space="preserve">Carné (duplicado) </t>
  </si>
  <si>
    <t>Certificación de planes de estudio y programas de asignaturas</t>
  </si>
  <si>
    <t>Certificaciones, constancias y copias actas de grado</t>
  </si>
  <si>
    <t>Evaluación supletoria</t>
  </si>
  <si>
    <t>Validación de asignaturas</t>
  </si>
  <si>
    <t>Preparatorio (repetición de examen o primer examen preparatorio de estudiante que incumplió)</t>
  </si>
  <si>
    <t>Examen de Clasificación en lengua extranjera por segunda vez</t>
  </si>
  <si>
    <t>Derechos de grado</t>
  </si>
  <si>
    <t>Diploma de grado (original o copia) en español o en latín</t>
  </si>
  <si>
    <t>Traducción de diplomas del latín</t>
  </si>
  <si>
    <t>COSTOS ESPECÍFICOS POR PROGRAMA O FACULTAD</t>
  </si>
  <si>
    <t>Facultad de Ciencias Económicas</t>
  </si>
  <si>
    <t>Derechos de Inscripción Maestría en Administración - MADME</t>
  </si>
  <si>
    <t>Derechos de Inscripción Maestría en Administración - MADMI</t>
  </si>
  <si>
    <t>Instituto de Bioética</t>
  </si>
  <si>
    <t>Servicio de cursos especiales (tutoriales) para estudiantes de la Universidad</t>
  </si>
  <si>
    <t>Facultad de Filosofía</t>
  </si>
  <si>
    <t>Derechos de grado - Seminaristas Venezuela</t>
  </si>
  <si>
    <t>Facultad de Medicina - Preuniversitario</t>
  </si>
  <si>
    <t>Derechos de Inscripción Premédico</t>
  </si>
  <si>
    <t>Facultad de Odontología</t>
  </si>
  <si>
    <t>Derechos de Inscripción Técnico Laboral en Auxiliar en Odontología</t>
  </si>
  <si>
    <t>Derechos de grado - Técnico Laboral en Auxiliar en Odontología</t>
  </si>
  <si>
    <t>Certificación (Diploma) - Técnico Laboral en Auxiliar en Odontología</t>
  </si>
  <si>
    <t>Copia Certificación Acta- Técnico Laboral en Auxiliar en Odontología</t>
  </si>
  <si>
    <t>Facultad de Teología</t>
  </si>
  <si>
    <t>PROGRAMA DE LICENCIATURA EN CIENCIAS RELIGIOSAS - VIRTUAL</t>
  </si>
  <si>
    <t xml:space="preserve">Derechos de grados </t>
  </si>
  <si>
    <t>Facultad de Medicina - Posgrado</t>
  </si>
  <si>
    <t>Copia Certificad Educ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</si>
</sst>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_-&quot;$&quot;* #,##0.00_-;\-&quot;$&quot;* #,##0.00_-;_-&quot;$&quot;* &quot;-&quot;??_-;_-@_-"/>
    <numFmt numFmtId="165" formatCode="0.0%"/>
    <numFmt numFmtId="166" formatCode="_-&quot;$&quot;* #,##0_-;\-&quot;$&quot;* #,##0_-;_-&quot;$&quot;* &quot;-&quot;??_-;_-@_-"/>
    <numFmt numFmtId="167" formatCode="_(&quot;$&quot;\ * #,##0.00_);_(&quot;$&quot;\ * \(#,##0.00\);_(&quot;$&quot;\ * &quot;-&quot;??_);_(@_)"/>
    <numFmt numFmtId="168" formatCode="_-* #,##0.000_-;\-* #,##0.000_-;_-* &quot;-&quot;??_-;_-@_-"/>
    <numFmt numFmtId="169" formatCode="&quot;$&quot;#,##0.0"/>
    <numFmt numFmtId="170" formatCode="_(* #,##0_);_(* \(#,##0\);_(* &quot;-&quot;??_);_(@_)"/>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9"/>
      <name val="Arial"/>
      <family val="2"/>
    </font>
    <font>
      <sz val="9"/>
      <name val="Arial"/>
      <family val="2"/>
    </font>
    <font>
      <b/>
      <u/>
      <sz val="9"/>
      <name val="Arial"/>
      <family val="2"/>
    </font>
    <font>
      <b/>
      <sz val="9"/>
      <color rgb="FFC00000"/>
      <name val="Arial"/>
      <family val="2"/>
    </font>
    <font>
      <sz val="8"/>
      <color rgb="FF002060"/>
      <name val="Arial"/>
      <family val="2"/>
    </font>
    <font>
      <sz val="10"/>
      <name val="Arial"/>
      <family val="2"/>
    </font>
    <font>
      <sz val="11"/>
      <color rgb="FF000000"/>
      <name val="Calibri"/>
      <family val="2"/>
    </font>
    <font>
      <b/>
      <u/>
      <sz val="9"/>
      <color rgb="FFC00000"/>
      <name val="Arial"/>
      <family val="2"/>
    </font>
    <font>
      <sz val="9"/>
      <color rgb="FF333333"/>
      <name val="Arial"/>
      <family val="2"/>
    </font>
    <font>
      <sz val="9"/>
      <color theme="1"/>
      <name val="Arial"/>
      <family val="2"/>
    </font>
    <font>
      <sz val="10"/>
      <name val="Arial"/>
      <family val="2"/>
    </font>
    <font>
      <sz val="9"/>
      <color indexed="81"/>
      <name val="Tahoma"/>
      <family val="2"/>
    </font>
    <font>
      <b/>
      <sz val="9"/>
      <color indexed="81"/>
      <name val="Tahoma"/>
      <family val="2"/>
    </font>
    <font>
      <b/>
      <sz val="11"/>
      <color theme="1"/>
      <name val="Calibri"/>
      <family val="2"/>
      <scheme val="minor"/>
    </font>
    <font>
      <u/>
      <sz val="10"/>
      <color theme="10"/>
      <name val="Arial"/>
    </font>
    <font>
      <b/>
      <sz val="16"/>
      <color rgb="FF0062A1"/>
      <name val="Verdana"/>
      <family val="2"/>
    </font>
    <font>
      <sz val="14"/>
      <color rgb="FF0062A1"/>
      <name val="Verdana"/>
      <family val="2"/>
    </font>
    <font>
      <b/>
      <sz val="11"/>
      <color theme="0"/>
      <name val="Verdana"/>
      <family val="2"/>
    </font>
    <font>
      <b/>
      <sz val="11"/>
      <name val="Calibri"/>
      <family val="2"/>
      <scheme val="minor"/>
    </font>
    <font>
      <b/>
      <sz val="20"/>
      <name val="Calibri"/>
      <family val="2"/>
      <scheme val="minor"/>
    </font>
    <font>
      <b/>
      <sz val="14"/>
      <name val="Calibri"/>
      <family val="2"/>
      <scheme val="minor"/>
    </font>
    <font>
      <b/>
      <sz val="10"/>
      <color indexed="9"/>
      <name val="Arial"/>
      <family val="2"/>
    </font>
    <font>
      <b/>
      <sz val="10"/>
      <name val="Arial"/>
      <family val="2"/>
    </font>
    <font>
      <b/>
      <sz val="10"/>
      <color theme="1"/>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4"/>
        <bgColor indexed="64"/>
      </patternFill>
    </fill>
    <fill>
      <patternFill patternType="solid">
        <fgColor indexed="21"/>
        <bgColor indexed="64"/>
      </patternFill>
    </fill>
    <fill>
      <patternFill patternType="solid">
        <fgColor theme="4" tint="0.59999389629810485"/>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7">
    <xf numFmtId="0" fontId="0" fillId="0" borderId="0"/>
    <xf numFmtId="9" fontId="5" fillId="0" borderId="0" applyFont="0" applyFill="0" applyBorder="0" applyAlignment="0" applyProtection="0"/>
    <xf numFmtId="0" fontId="5" fillId="0" borderId="0"/>
    <xf numFmtId="164" fontId="13" fillId="0" borderId="0" applyFont="0" applyFill="0" applyBorder="0" applyAlignment="0" applyProtection="0"/>
    <xf numFmtId="0" fontId="4" fillId="0" borderId="0"/>
    <xf numFmtId="44" fontId="4" fillId="0" borderId="0" applyFont="0" applyFill="0" applyBorder="0" applyAlignment="0" applyProtection="0"/>
    <xf numFmtId="167" fontId="4" fillId="0" borderId="0" applyFont="0" applyFill="0" applyBorder="0" applyAlignment="0" applyProtection="0"/>
    <xf numFmtId="43" fontId="18" fillId="0" borderId="0" applyFont="0" applyFill="0" applyBorder="0" applyAlignment="0" applyProtection="0"/>
    <xf numFmtId="164" fontId="5" fillId="0" borderId="0" applyFont="0" applyFill="0" applyBorder="0" applyAlignment="0" applyProtection="0"/>
    <xf numFmtId="0" fontId="3" fillId="0" borderId="0"/>
    <xf numFmtId="167" fontId="3"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4" fontId="3" fillId="0" borderId="0" applyFont="0" applyFill="0" applyBorder="0" applyAlignment="0" applyProtection="0"/>
    <xf numFmtId="167" fontId="3" fillId="0" borderId="0" applyFont="0" applyFill="0" applyBorder="0" applyAlignment="0" applyProtection="0"/>
    <xf numFmtId="43" fontId="5" fillId="0" borderId="0" applyFont="0" applyFill="0" applyBorder="0" applyAlignment="0" applyProtection="0"/>
    <xf numFmtId="0" fontId="2" fillId="0" borderId="0"/>
    <xf numFmtId="44" fontId="2" fillId="0" borderId="0" applyFont="0" applyFill="0" applyBorder="0" applyAlignment="0" applyProtection="0"/>
    <xf numFmtId="167" fontId="2" fillId="0" borderId="0" applyFont="0" applyFill="0" applyBorder="0" applyAlignment="0" applyProtection="0"/>
    <xf numFmtId="43" fontId="5" fillId="0" borderId="0" applyFont="0" applyFill="0" applyBorder="0" applyAlignment="0" applyProtection="0"/>
    <xf numFmtId="0" fontId="22" fillId="0" borderId="0" applyNumberFormat="0" applyFill="0" applyBorder="0" applyAlignment="0" applyProtection="0"/>
    <xf numFmtId="0" fontId="25" fillId="5" borderId="0">
      <alignment horizontal="left" vertical="center" indent="1"/>
    </xf>
    <xf numFmtId="0" fontId="1" fillId="0" borderId="0"/>
    <xf numFmtId="0" fontId="5" fillId="0" borderId="0"/>
    <xf numFmtId="164" fontId="1" fillId="0" borderId="0" applyFont="0" applyFill="0" applyBorder="0" applyAlignment="0" applyProtection="0"/>
  </cellStyleXfs>
  <cellXfs count="147">
    <xf numFmtId="0" fontId="0" fillId="0" borderId="0" xfId="0"/>
    <xf numFmtId="0" fontId="7" fillId="0" borderId="0" xfId="0" applyFont="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8" fillId="0" borderId="0" xfId="0" applyFont="1" applyAlignment="1">
      <alignment horizontal="left"/>
    </xf>
    <xf numFmtId="0" fontId="8" fillId="0" borderId="0" xfId="2" applyFont="1" applyAlignment="1">
      <alignment horizontal="center"/>
    </xf>
    <xf numFmtId="0" fontId="9" fillId="0" borderId="1" xfId="0" applyFont="1" applyBorder="1"/>
    <xf numFmtId="0" fontId="10" fillId="0" borderId="1" xfId="0" applyFont="1" applyBorder="1"/>
    <xf numFmtId="0" fontId="8" fillId="0" borderId="0" xfId="2" applyFont="1" applyAlignment="1">
      <alignment horizontal="left"/>
    </xf>
    <xf numFmtId="0" fontId="7" fillId="0" borderId="0" xfId="0" applyFont="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2" xfId="0" applyFont="1" applyBorder="1"/>
    <xf numFmtId="0" fontId="10" fillId="0" borderId="2" xfId="0" applyFont="1" applyBorder="1" applyAlignment="1">
      <alignment horizont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166" fontId="12" fillId="0" borderId="0" xfId="3" applyNumberFormat="1" applyFont="1" applyBorder="1"/>
    <xf numFmtId="0" fontId="11" fillId="2" borderId="3" xfId="0" applyFont="1" applyFill="1" applyBorder="1" applyAlignment="1">
      <alignment horizontal="center" vertical="center"/>
    </xf>
    <xf numFmtId="166" fontId="9" fillId="0" borderId="0" xfId="3" applyNumberFormat="1" applyFont="1" applyFill="1" applyBorder="1" applyAlignment="1">
      <alignment horizontal="center"/>
    </xf>
    <xf numFmtId="166" fontId="6" fillId="0" borderId="0" xfId="3" applyNumberFormat="1" applyFont="1" applyFill="1" applyBorder="1" applyAlignment="1">
      <alignment horizontal="center"/>
    </xf>
    <xf numFmtId="166" fontId="9" fillId="0" borderId="1" xfId="3" applyNumberFormat="1" applyFont="1" applyFill="1" applyBorder="1" applyAlignment="1">
      <alignment horizontal="right"/>
    </xf>
    <xf numFmtId="166" fontId="9" fillId="0" borderId="0" xfId="3" applyNumberFormat="1" applyFont="1" applyFill="1" applyAlignment="1">
      <alignment horizontal="center"/>
    </xf>
    <xf numFmtId="166" fontId="9" fillId="0" borderId="0" xfId="3" applyNumberFormat="1" applyFont="1" applyAlignment="1">
      <alignment horizontal="center"/>
    </xf>
    <xf numFmtId="166" fontId="9" fillId="0" borderId="2" xfId="3" applyNumberFormat="1" applyFont="1" applyFill="1" applyBorder="1"/>
    <xf numFmtId="0" fontId="9" fillId="0" borderId="2" xfId="0" applyFont="1" applyBorder="1" applyAlignment="1">
      <alignment horizontal="center"/>
    </xf>
    <xf numFmtId="166" fontId="9" fillId="0" borderId="2" xfId="3" applyNumberFormat="1" applyFont="1" applyFill="1" applyBorder="1" applyAlignment="1">
      <alignment horizontal="center"/>
    </xf>
    <xf numFmtId="166" fontId="9" fillId="0" borderId="1" xfId="3" applyNumberFormat="1" applyFont="1" applyBorder="1" applyAlignment="1">
      <alignment horizontal="center"/>
    </xf>
    <xf numFmtId="0" fontId="11" fillId="2" borderId="6"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xf>
    <xf numFmtId="166" fontId="9" fillId="0" borderId="1" xfId="3" applyNumberFormat="1" applyFont="1" applyFill="1" applyBorder="1" applyAlignment="1">
      <alignment horizontal="center"/>
    </xf>
    <xf numFmtId="0" fontId="15" fillId="3" borderId="4" xfId="0" applyFont="1" applyFill="1" applyBorder="1" applyAlignment="1">
      <alignment horizontal="center" vertical="center" wrapText="1"/>
    </xf>
    <xf numFmtId="49" fontId="9" fillId="0" borderId="1" xfId="0" applyNumberFormat="1" applyFont="1" applyBorder="1" applyAlignment="1">
      <alignment horizontal="center"/>
    </xf>
    <xf numFmtId="10" fontId="9" fillId="0" borderId="0" xfId="1" applyNumberFormat="1" applyFont="1" applyFill="1" applyBorder="1" applyAlignment="1">
      <alignment horizontal="center"/>
    </xf>
    <xf numFmtId="10" fontId="6" fillId="0" borderId="0" xfId="1" applyNumberFormat="1" applyFont="1" applyFill="1" applyBorder="1" applyAlignment="1">
      <alignment horizontal="center"/>
    </xf>
    <xf numFmtId="10" fontId="9" fillId="0" borderId="2" xfId="1" applyNumberFormat="1" applyFont="1" applyFill="1" applyBorder="1" applyAlignment="1">
      <alignment horizontal="center"/>
    </xf>
    <xf numFmtId="10" fontId="9" fillId="0" borderId="0" xfId="1" applyNumberFormat="1" applyFont="1" applyFill="1" applyAlignment="1">
      <alignment horizontal="center"/>
    </xf>
    <xf numFmtId="10" fontId="9" fillId="0" borderId="0" xfId="1" applyNumberFormat="1" applyFont="1" applyAlignment="1">
      <alignment horizontal="center"/>
    </xf>
    <xf numFmtId="0" fontId="9" fillId="0" borderId="1" xfId="0" applyFont="1" applyBorder="1" applyAlignment="1">
      <alignment horizontal="left"/>
    </xf>
    <xf numFmtId="49" fontId="9" fillId="0" borderId="1" xfId="0" applyNumberFormat="1" applyFont="1" applyBorder="1" applyAlignment="1">
      <alignment horizontal="left"/>
    </xf>
    <xf numFmtId="0" fontId="9" fillId="0" borderId="0" xfId="0" applyFont="1" applyAlignment="1">
      <alignment horizontal="left"/>
    </xf>
    <xf numFmtId="0" fontId="10" fillId="0" borderId="2" xfId="0" applyFont="1" applyBorder="1" applyAlignment="1">
      <alignment horizontal="left"/>
    </xf>
    <xf numFmtId="0" fontId="10" fillId="0" borderId="1" xfId="0" applyFont="1" applyBorder="1" applyAlignment="1">
      <alignment horizontal="left"/>
    </xf>
    <xf numFmtId="0" fontId="9" fillId="0" borderId="1" xfId="0" applyFont="1" applyBorder="1" applyAlignment="1">
      <alignment horizontal="left" vertical="center"/>
    </xf>
    <xf numFmtId="0" fontId="17" fillId="0" borderId="1" xfId="0" applyFont="1" applyBorder="1" applyAlignment="1">
      <alignment horizontal="left"/>
    </xf>
    <xf numFmtId="0" fontId="14" fillId="0" borderId="1" xfId="0" applyFont="1" applyBorder="1"/>
    <xf numFmtId="165" fontId="9" fillId="0" borderId="1" xfId="1" applyNumberFormat="1" applyFont="1" applyFill="1" applyBorder="1" applyAlignment="1">
      <alignment horizontal="center"/>
    </xf>
    <xf numFmtId="164" fontId="8" fillId="0" borderId="0" xfId="3" applyFont="1" applyFill="1" applyBorder="1" applyAlignment="1">
      <alignment horizontal="left"/>
    </xf>
    <xf numFmtId="9" fontId="9" fillId="0" borderId="0" xfId="1" applyFont="1" applyFill="1" applyBorder="1" applyAlignment="1">
      <alignment horizontal="center"/>
    </xf>
    <xf numFmtId="168" fontId="9" fillId="0" borderId="0" xfId="7" applyNumberFormat="1" applyFont="1" applyFill="1" applyBorder="1" applyAlignment="1">
      <alignment horizontal="center"/>
    </xf>
    <xf numFmtId="10" fontId="6" fillId="0" borderId="1" xfId="1" applyNumberFormat="1" applyFont="1" applyBorder="1" applyAlignment="1">
      <alignment horizontal="center"/>
    </xf>
    <xf numFmtId="10" fontId="9" fillId="0" borderId="1" xfId="1" applyNumberFormat="1" applyFont="1" applyFill="1" applyBorder="1" applyAlignment="1">
      <alignment horizontal="center"/>
    </xf>
    <xf numFmtId="166" fontId="12" fillId="0" borderId="1" xfId="3" applyNumberFormat="1" applyFont="1" applyBorder="1"/>
    <xf numFmtId="166" fontId="6" fillId="0" borderId="2" xfId="3" applyNumberFormat="1" applyFont="1" applyFill="1" applyBorder="1"/>
    <xf numFmtId="0" fontId="9" fillId="4" borderId="1" xfId="0" applyFont="1" applyFill="1" applyBorder="1" applyAlignment="1">
      <alignment horizontal="center"/>
    </xf>
    <xf numFmtId="0" fontId="9" fillId="4" borderId="1" xfId="0" applyFont="1" applyFill="1" applyBorder="1"/>
    <xf numFmtId="166" fontId="9" fillId="4" borderId="1" xfId="3" applyNumberFormat="1" applyFont="1" applyFill="1" applyBorder="1" applyAlignment="1">
      <alignment horizontal="right"/>
    </xf>
    <xf numFmtId="166" fontId="9" fillId="4" borderId="1" xfId="3" applyNumberFormat="1" applyFont="1" applyFill="1" applyBorder="1" applyAlignment="1">
      <alignment horizontal="center"/>
    </xf>
    <xf numFmtId="0" fontId="9" fillId="0" borderId="0" xfId="0" applyFont="1" applyAlignment="1">
      <alignment horizontal="center" vertical="center"/>
    </xf>
    <xf numFmtId="10" fontId="11" fillId="2" borderId="4" xfId="1" applyNumberFormat="1" applyFont="1" applyFill="1" applyBorder="1" applyAlignment="1">
      <alignment horizontal="center" vertical="center" wrapText="1"/>
    </xf>
    <xf numFmtId="166" fontId="11" fillId="2" borderId="5" xfId="3" applyNumberFormat="1" applyFont="1" applyFill="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16" fillId="0" borderId="1" xfId="0" applyFont="1" applyBorder="1" applyAlignment="1">
      <alignment horizontal="center"/>
    </xf>
    <xf numFmtId="0" fontId="23" fillId="4" borderId="0" xfId="0" applyFont="1" applyFill="1"/>
    <xf numFmtId="0" fontId="0" fillId="4" borderId="0" xfId="0" applyFill="1"/>
    <xf numFmtId="0" fontId="24" fillId="4" borderId="0" xfId="0" applyFont="1" applyFill="1"/>
    <xf numFmtId="0" fontId="22" fillId="4" borderId="0" xfId="22" applyFill="1" applyAlignment="1">
      <alignment horizontal="left"/>
    </xf>
    <xf numFmtId="0" fontId="22" fillId="0" borderId="0" xfId="22"/>
    <xf numFmtId="0" fontId="0" fillId="0" borderId="0" xfId="0" applyAlignment="1">
      <alignment wrapText="1"/>
    </xf>
    <xf numFmtId="0" fontId="0" fillId="0" borderId="0" xfId="0" applyAlignment="1">
      <alignment horizontal="center"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0" xfId="0" applyFont="1" applyBorder="1" applyAlignment="1">
      <alignment horizontal="center" vertical="center" wrapText="1"/>
    </xf>
    <xf numFmtId="169" fontId="21" fillId="0" borderId="12" xfId="0" applyNumberFormat="1" applyFont="1" applyBorder="1" applyAlignment="1">
      <alignment horizontal="center" vertical="center"/>
    </xf>
    <xf numFmtId="0" fontId="0" fillId="0" borderId="15" xfId="0" applyBorder="1" applyAlignment="1">
      <alignment horizontal="center"/>
    </xf>
    <xf numFmtId="14" fontId="0" fillId="4" borderId="18" xfId="0" applyNumberFormat="1" applyFill="1" applyBorder="1" applyAlignment="1">
      <alignment horizontal="center" vertical="center"/>
    </xf>
    <xf numFmtId="0" fontId="0" fillId="4" borderId="19" xfId="0" applyFill="1" applyBorder="1" applyAlignment="1">
      <alignment horizontal="center" vertical="center"/>
    </xf>
    <xf numFmtId="169" fontId="0" fillId="4" borderId="20" xfId="0" applyNumberFormat="1" applyFill="1" applyBorder="1" applyAlignment="1">
      <alignment horizontal="center" vertical="center"/>
    </xf>
    <xf numFmtId="169" fontId="21" fillId="0" borderId="5" xfId="0" applyNumberFormat="1" applyFont="1" applyBorder="1" applyAlignment="1">
      <alignment horizontal="center" vertical="center"/>
    </xf>
    <xf numFmtId="0" fontId="3" fillId="0" borderId="0" xfId="14"/>
    <xf numFmtId="166" fontId="5" fillId="0" borderId="0" xfId="3" applyNumberFormat="1" applyFont="1"/>
    <xf numFmtId="0" fontId="22" fillId="0" borderId="0" xfId="22" applyFill="1"/>
    <xf numFmtId="0" fontId="1" fillId="0" borderId="0" xfId="24"/>
    <xf numFmtId="0" fontId="5" fillId="0" borderId="0" xfId="25"/>
    <xf numFmtId="0" fontId="5" fillId="0" borderId="21" xfId="25" applyBorder="1" applyAlignment="1">
      <alignment wrapText="1"/>
    </xf>
    <xf numFmtId="166" fontId="5" fillId="0" borderId="20" xfId="26" applyNumberFormat="1" applyFont="1" applyFill="1" applyBorder="1"/>
    <xf numFmtId="170" fontId="5" fillId="0" borderId="0" xfId="17" applyNumberFormat="1" applyFont="1" applyAlignment="1">
      <alignment horizontal="center"/>
    </xf>
    <xf numFmtId="0" fontId="29" fillId="6" borderId="7" xfId="25" applyFont="1" applyFill="1" applyBorder="1" applyAlignment="1">
      <alignment horizontal="center" wrapText="1"/>
    </xf>
    <xf numFmtId="166" fontId="29" fillId="6" borderId="9" xfId="26" applyNumberFormat="1" applyFont="1" applyFill="1" applyBorder="1" applyAlignment="1">
      <alignment horizontal="center" wrapText="1"/>
    </xf>
    <xf numFmtId="166" fontId="5" fillId="0" borderId="19" xfId="26" applyNumberFormat="1" applyFont="1" applyBorder="1" applyAlignment="1">
      <alignment wrapText="1"/>
    </xf>
    <xf numFmtId="166" fontId="5" fillId="0" borderId="19" xfId="26" applyNumberFormat="1" applyFont="1" applyFill="1" applyBorder="1" applyAlignment="1">
      <alignment wrapText="1"/>
    </xf>
    <xf numFmtId="166" fontId="29" fillId="6" borderId="8" xfId="26" applyNumberFormat="1" applyFont="1" applyFill="1" applyBorder="1" applyAlignment="1">
      <alignment horizontal="center" wrapText="1"/>
    </xf>
    <xf numFmtId="166" fontId="29" fillId="6" borderId="8" xfId="26" applyNumberFormat="1" applyFont="1" applyFill="1" applyBorder="1" applyAlignment="1">
      <alignment horizontal="center" vertical="center" wrapText="1"/>
    </xf>
    <xf numFmtId="166" fontId="29" fillId="6" borderId="9" xfId="26" applyNumberFormat="1" applyFont="1" applyFill="1" applyBorder="1" applyAlignment="1">
      <alignment horizontal="center" vertical="center" wrapText="1"/>
    </xf>
    <xf numFmtId="166" fontId="5" fillId="0" borderId="0" xfId="26" applyNumberFormat="1" applyFont="1" applyBorder="1" applyAlignment="1">
      <alignment wrapText="1"/>
    </xf>
    <xf numFmtId="166" fontId="5" fillId="0" borderId="0" xfId="26" applyNumberFormat="1" applyFont="1" applyBorder="1"/>
    <xf numFmtId="0" fontId="30" fillId="0" borderId="0" xfId="25" applyFont="1"/>
    <xf numFmtId="10" fontId="5" fillId="0" borderId="19" xfId="17" applyNumberFormat="1" applyFont="1" applyBorder="1" applyAlignment="1">
      <alignment horizontal="center"/>
    </xf>
    <xf numFmtId="10" fontId="5" fillId="0" borderId="19" xfId="17" applyNumberFormat="1" applyFont="1" applyFill="1" applyBorder="1" applyAlignment="1">
      <alignment horizontal="center"/>
    </xf>
    <xf numFmtId="0" fontId="5" fillId="0" borderId="19" xfId="25" applyBorder="1" applyAlignment="1">
      <alignment wrapText="1"/>
    </xf>
    <xf numFmtId="0" fontId="5" fillId="0" borderId="0" xfId="25" applyAlignment="1">
      <alignment wrapText="1"/>
    </xf>
    <xf numFmtId="10" fontId="5" fillId="0" borderId="0" xfId="17" applyNumberFormat="1" applyFont="1" applyBorder="1" applyAlignment="1">
      <alignment horizontal="center"/>
    </xf>
    <xf numFmtId="0" fontId="30" fillId="7" borderId="0" xfId="25" applyFont="1" applyFill="1"/>
    <xf numFmtId="0" fontId="5" fillId="0" borderId="22" xfId="25" applyBorder="1" applyAlignment="1">
      <alignment wrapText="1"/>
    </xf>
    <xf numFmtId="166" fontId="5" fillId="0" borderId="24" xfId="26" applyNumberFormat="1" applyFont="1" applyFill="1" applyBorder="1" applyAlignment="1">
      <alignment wrapText="1"/>
    </xf>
    <xf numFmtId="10" fontId="5" fillId="0" borderId="24" xfId="17" applyNumberFormat="1" applyFont="1" applyFill="1" applyBorder="1" applyAlignment="1">
      <alignment horizontal="center"/>
    </xf>
    <xf numFmtId="166" fontId="5" fillId="0" borderId="23" xfId="26" applyNumberFormat="1" applyFont="1" applyFill="1" applyBorder="1"/>
    <xf numFmtId="166" fontId="5" fillId="0" borderId="19" xfId="26" applyNumberFormat="1" applyFont="1" applyFill="1" applyBorder="1"/>
    <xf numFmtId="0" fontId="31" fillId="7" borderId="7" xfId="25" applyFont="1" applyFill="1" applyBorder="1" applyAlignment="1">
      <alignment horizontal="center" wrapText="1"/>
    </xf>
    <xf numFmtId="166" fontId="31" fillId="7" borderId="8" xfId="26" applyNumberFormat="1" applyFont="1" applyFill="1" applyBorder="1" applyAlignment="1">
      <alignment horizontal="center" wrapText="1"/>
    </xf>
    <xf numFmtId="166" fontId="31" fillId="7" borderId="9" xfId="26" applyNumberFormat="1" applyFont="1" applyFill="1" applyBorder="1" applyAlignment="1">
      <alignment horizontal="center" wrapText="1"/>
    </xf>
    <xf numFmtId="166" fontId="5" fillId="0" borderId="0" xfId="26" applyNumberFormat="1" applyFont="1" applyFill="1" applyBorder="1" applyAlignment="1">
      <alignment wrapText="1"/>
    </xf>
    <xf numFmtId="166" fontId="5" fillId="0" borderId="0" xfId="26" applyNumberFormat="1" applyFont="1" applyFill="1" applyBorder="1"/>
    <xf numFmtId="0" fontId="21" fillId="0" borderId="13" xfId="0" applyFont="1" applyBorder="1" applyAlignment="1">
      <alignment horizontal="center" vertical="center"/>
    </xf>
    <xf numFmtId="43" fontId="0" fillId="0" borderId="0" xfId="0" applyNumberFormat="1"/>
    <xf numFmtId="0" fontId="6" fillId="0" borderId="0" xfId="0" applyFont="1"/>
    <xf numFmtId="0" fontId="6" fillId="0" borderId="0" xfId="0" applyFont="1" applyAlignment="1">
      <alignment horizontal="center"/>
    </xf>
    <xf numFmtId="0" fontId="6" fillId="0" borderId="2" xfId="0" applyFont="1" applyBorder="1"/>
    <xf numFmtId="0" fontId="6" fillId="0" borderId="2" xfId="0" applyFont="1" applyBorder="1" applyAlignment="1">
      <alignment horizontal="center"/>
    </xf>
    <xf numFmtId="165" fontId="6" fillId="0" borderId="1" xfId="1" applyNumberFormat="1" applyFont="1" applyBorder="1" applyAlignment="1">
      <alignment horizontal="center"/>
    </xf>
    <xf numFmtId="0" fontId="6" fillId="0" borderId="1" xfId="0" applyFont="1" applyBorder="1" applyAlignment="1">
      <alignment horizontal="center"/>
    </xf>
    <xf numFmtId="0" fontId="32" fillId="4" borderId="16" xfId="0" applyFont="1" applyFill="1" applyBorder="1" applyAlignment="1">
      <alignment horizontal="center" vertical="top" wrapText="1"/>
    </xf>
    <xf numFmtId="0" fontId="5" fillId="4" borderId="17" xfId="0" applyFont="1" applyFill="1" applyBorder="1" applyAlignment="1">
      <alignment horizontal="justify" vertical="center" wrapText="1"/>
    </xf>
    <xf numFmtId="0" fontId="22" fillId="0" borderId="0" xfId="22" applyAlignment="1">
      <alignment horizontal="left" vertical="top"/>
    </xf>
    <xf numFmtId="0" fontId="25" fillId="5" borderId="0" xfId="23" applyAlignment="1">
      <alignment horizontal="left" vertical="center"/>
    </xf>
    <xf numFmtId="0" fontId="22" fillId="4" borderId="0" xfId="22" applyFill="1" applyAlignment="1">
      <alignment horizontal="left"/>
    </xf>
    <xf numFmtId="0" fontId="22" fillId="0" borderId="0" xfId="22" applyFill="1" applyAlignment="1">
      <alignment horizontal="left"/>
    </xf>
    <xf numFmtId="0" fontId="21" fillId="0" borderId="14" xfId="0" applyFont="1" applyBorder="1" applyAlignment="1">
      <alignment horizontal="left" vertical="center" wrapText="1"/>
    </xf>
    <xf numFmtId="0" fontId="21" fillId="0" borderId="11" xfId="0" applyFont="1" applyBorder="1" applyAlignment="1">
      <alignment horizontal="right" vertical="center"/>
    </xf>
    <xf numFmtId="0" fontId="21" fillId="0" borderId="14" xfId="0" applyFont="1" applyBorder="1" applyAlignment="1">
      <alignment horizontal="right" vertical="center"/>
    </xf>
    <xf numFmtId="0" fontId="21" fillId="0" borderId="6" xfId="0" applyFont="1" applyBorder="1" applyAlignment="1">
      <alignment horizontal="right" vertical="center"/>
    </xf>
    <xf numFmtId="0" fontId="21" fillId="0" borderId="0" xfId="0" applyFont="1" applyAlignment="1">
      <alignment horizontal="center"/>
    </xf>
    <xf numFmtId="0" fontId="26" fillId="0" borderId="0" xfId="4" applyFont="1" applyAlignment="1">
      <alignment horizontal="center"/>
    </xf>
    <xf numFmtId="0" fontId="21" fillId="0" borderId="0" xfId="0" applyFont="1" applyAlignment="1">
      <alignment horizontal="center" vertical="center"/>
    </xf>
    <xf numFmtId="0" fontId="0" fillId="0" borderId="0" xfId="0" applyAlignment="1">
      <alignment horizontal="left" vertical="center" wrapText="1"/>
    </xf>
    <xf numFmtId="0" fontId="21" fillId="0" borderId="3" xfId="0" applyFont="1" applyBorder="1" applyAlignment="1">
      <alignment horizontal="center"/>
    </xf>
    <xf numFmtId="0" fontId="21" fillId="0" borderId="4" xfId="0" applyFont="1" applyBorder="1" applyAlignment="1">
      <alignment horizontal="center"/>
    </xf>
    <xf numFmtId="0" fontId="21" fillId="0" borderId="10" xfId="0" applyFont="1" applyBorder="1" applyAlignment="1">
      <alignment horizontal="center"/>
    </xf>
    <xf numFmtId="0" fontId="21" fillId="0" borderId="5" xfId="0" applyFont="1" applyBorder="1" applyAlignment="1">
      <alignment horizont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7" fillId="4" borderId="0" xfId="4" applyFont="1" applyFill="1" applyAlignment="1">
      <alignment horizontal="center"/>
    </xf>
    <xf numFmtId="0" fontId="28" fillId="4" borderId="0" xfId="4" applyFont="1" applyFill="1" applyAlignment="1">
      <alignment horizontal="center"/>
    </xf>
  </cellXfs>
  <cellStyles count="27">
    <cellStyle name="Encabezado_tabla" xfId="23" xr:uid="{CAF8DAD0-A857-4AD4-B0D1-8A135C8F331A}"/>
    <cellStyle name="Hipervínculo" xfId="22" builtinId="8"/>
    <cellStyle name="Millares" xfId="7" builtinId="3"/>
    <cellStyle name="Millares 2" xfId="17" xr:uid="{00000000-0005-0000-0000-00002F000000}"/>
    <cellStyle name="Millares 3" xfId="21" xr:uid="{00000000-0005-0000-0000-00003D000000}"/>
    <cellStyle name="Moneda" xfId="3" builtinId="4"/>
    <cellStyle name="Moneda 2" xfId="5" xr:uid="{00000000-0005-0000-0000-000002000000}"/>
    <cellStyle name="Moneda 2 2" xfId="15" xr:uid="{00000000-0005-0000-0000-000002000000}"/>
    <cellStyle name="Moneda 2 3" xfId="19" xr:uid="{00000000-0005-0000-0000-000002000000}"/>
    <cellStyle name="Moneda 3" xfId="6" xr:uid="{00000000-0005-0000-0000-000003000000}"/>
    <cellStyle name="Moneda 3 2" xfId="16" xr:uid="{00000000-0005-0000-0000-000003000000}"/>
    <cellStyle name="Moneda 3 3" xfId="20" xr:uid="{00000000-0005-0000-0000-000003000000}"/>
    <cellStyle name="Moneda 4" xfId="8" xr:uid="{00000000-0005-0000-0000-000004000000}"/>
    <cellStyle name="Moneda 5" xfId="13" xr:uid="{00000000-0005-0000-0000-000030000000}"/>
    <cellStyle name="Moneda 6" xfId="10" xr:uid="{00000000-0005-0000-0000-000035000000}"/>
    <cellStyle name="Moneda 7" xfId="26" xr:uid="{63FDDAAA-B3A4-4CD1-8752-AD417A46AD9E}"/>
    <cellStyle name="Normal" xfId="0" builtinId="0"/>
    <cellStyle name="Normal 2" xfId="2" xr:uid="{00000000-0005-0000-0000-000006000000}"/>
    <cellStyle name="Normal 3" xfId="4" xr:uid="{00000000-0005-0000-0000-000007000000}"/>
    <cellStyle name="Normal 3 2" xfId="14" xr:uid="{00000000-0005-0000-0000-000007000000}"/>
    <cellStyle name="Normal 3 3" xfId="18" xr:uid="{00000000-0005-0000-0000-000007000000}"/>
    <cellStyle name="Normal 3 4" xfId="25" xr:uid="{831C88A4-10C0-43BA-AA7C-109CB616C8C7}"/>
    <cellStyle name="Normal 4" xfId="11" xr:uid="{00000000-0005-0000-0000-000034000000}"/>
    <cellStyle name="Normal 5" xfId="9" xr:uid="{00000000-0005-0000-0000-000039000000}"/>
    <cellStyle name="Normal 6" xfId="24" xr:uid="{EABB82A7-5A97-49AC-B085-EE9A9C248FAC}"/>
    <cellStyle name="Porcentaje" xfId="1" builtinId="5"/>
    <cellStyle name="Porcentaje 2" xfId="12" xr:uid="{00000000-0005-0000-0000-000037000000}"/>
  </cellStyles>
  <dxfs count="0"/>
  <tableStyles count="0" defaultTableStyle="TableStyleMedium9" defaultPivotStyle="PivotStyleLight16"/>
  <colors>
    <mruColors>
      <color rgb="FF99FFCC"/>
      <color rgb="FFFF66FF"/>
      <color rgb="FF006600"/>
      <color rgb="FFFFCC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31750</xdr:colOff>
      <xdr:row>4</xdr:row>
      <xdr:rowOff>107950</xdr:rowOff>
    </xdr:from>
    <xdr:ext cx="9429750" cy="1323975"/>
    <xdr:pic>
      <xdr:nvPicPr>
        <xdr:cNvPr id="2" name="2 Imagen">
          <a:extLst>
            <a:ext uri="{FF2B5EF4-FFF2-40B4-BE49-F238E27FC236}">
              <a16:creationId xmlns:a16="http://schemas.microsoft.com/office/drawing/2014/main" id="{555F096F-9D7A-4CED-ADC6-7584D77B78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844550"/>
          <a:ext cx="9429750" cy="1323975"/>
        </a:xfrm>
        <a:prstGeom prst="rect">
          <a:avLst/>
        </a:prstGeom>
      </xdr:spPr>
    </xdr:pic>
    <xdr:clientData/>
  </xdr:oneCellAnchor>
  <xdr:oneCellAnchor>
    <xdr:from>
      <xdr:col>1</xdr:col>
      <xdr:colOff>0</xdr:colOff>
      <xdr:row>0</xdr:row>
      <xdr:rowOff>0</xdr:rowOff>
    </xdr:from>
    <xdr:ext cx="1581150" cy="733425"/>
    <xdr:pic>
      <xdr:nvPicPr>
        <xdr:cNvPr id="3" name="Imagen 2" descr="cid:image001.png@01D413AD.C8378A20">
          <a:extLst>
            <a:ext uri="{FF2B5EF4-FFF2-40B4-BE49-F238E27FC236}">
              <a16:creationId xmlns:a16="http://schemas.microsoft.com/office/drawing/2014/main" id="{2503F50A-1F97-4413-B298-6F77AF3941A7}"/>
            </a:ext>
            <a:ext uri="{147F2762-F138-4A5C-976F-8EAC2B608ADB}">
              <a16:predDERef xmlns:a16="http://schemas.microsoft.com/office/drawing/2014/main" pred="{555F096F-9D7A-4CED-ADC6-7584D77B786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1581150" cy="73342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165099</xdr:colOff>
      <xdr:row>0</xdr:row>
      <xdr:rowOff>180975</xdr:rowOff>
    </xdr:from>
    <xdr:to>
      <xdr:col>2</xdr:col>
      <xdr:colOff>889000</xdr:colOff>
      <xdr:row>8</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2599" y="180975"/>
          <a:ext cx="1244601" cy="1362075"/>
        </a:xfrm>
        <a:prstGeom prst="rect">
          <a:avLst/>
        </a:prstGeom>
        <a:noFill/>
        <a:ln w="9525">
          <a:noFill/>
          <a:miter lim="800000"/>
          <a:headEnd/>
          <a:tailEnd/>
        </a:ln>
      </xdr:spPr>
    </xdr:pic>
    <xdr:clientData/>
  </xdr:twoCellAnchor>
  <xdr:twoCellAnchor>
    <xdr:from>
      <xdr:col>2</xdr:col>
      <xdr:colOff>1285875</xdr:colOff>
      <xdr:row>1</xdr:row>
      <xdr:rowOff>0</xdr:rowOff>
    </xdr:from>
    <xdr:to>
      <xdr:col>2</xdr:col>
      <xdr:colOff>5295900</xdr:colOff>
      <xdr:row>9</xdr:row>
      <xdr:rowOff>28575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962150" y="152400"/>
          <a:ext cx="4010025" cy="1247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b="1"/>
            <a:t>PONTIFICIA UNIVERSIDAD JAVERIANA</a:t>
          </a:r>
        </a:p>
        <a:p>
          <a:r>
            <a:rPr lang="es-CO" sz="1200" b="1"/>
            <a:t>VICERRECTORÍA</a:t>
          </a:r>
          <a:r>
            <a:rPr lang="es-CO" sz="1200" b="1" baseline="0"/>
            <a:t> ADMINISTRATIVA</a:t>
          </a:r>
          <a:endParaRPr lang="es-CO" sz="1200" b="1"/>
        </a:p>
        <a:p>
          <a:r>
            <a:rPr lang="es-CO" sz="1200" b="0"/>
            <a:t>DIRECCIÓN</a:t>
          </a:r>
          <a:r>
            <a:rPr lang="es-CO" sz="1200" b="0" baseline="0"/>
            <a:t> FINANCIERA</a:t>
          </a:r>
          <a:endParaRPr lang="es-CO" sz="1200" b="0"/>
        </a:p>
        <a:p>
          <a:r>
            <a:rPr lang="es-CO" sz="1200"/>
            <a:t>VALORES DE MATRÍCULA</a:t>
          </a:r>
        </a:p>
        <a:p>
          <a:r>
            <a:rPr lang="es-CO" sz="1200"/>
            <a:t>AÑO 2026</a:t>
          </a:r>
        </a:p>
        <a:p>
          <a:r>
            <a:rPr lang="es-CO" sz="1200"/>
            <a:t>PROGRAMAS</a:t>
          </a:r>
          <a:r>
            <a:rPr lang="es-CO" sz="1200" baseline="0"/>
            <a:t> DE PREGRADO</a:t>
          </a:r>
          <a:endParaRPr lang="es-CO"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133349</xdr:colOff>
      <xdr:row>1</xdr:row>
      <xdr:rowOff>38100</xdr:rowOff>
    </xdr:from>
    <xdr:to>
      <xdr:col>2</xdr:col>
      <xdr:colOff>716248</xdr:colOff>
      <xdr:row>7</xdr:row>
      <xdr:rowOff>123825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3374" y="200025"/>
          <a:ext cx="1230599" cy="1057275"/>
        </a:xfrm>
        <a:prstGeom prst="rect">
          <a:avLst/>
        </a:prstGeom>
        <a:noFill/>
        <a:ln w="9525">
          <a:noFill/>
          <a:miter lim="800000"/>
          <a:headEnd/>
          <a:tailEnd/>
        </a:ln>
      </xdr:spPr>
    </xdr:pic>
    <xdr:clientData/>
  </xdr:twoCellAnchor>
  <xdr:twoCellAnchor>
    <xdr:from>
      <xdr:col>2</xdr:col>
      <xdr:colOff>676275</xdr:colOff>
      <xdr:row>1</xdr:row>
      <xdr:rowOff>28576</xdr:rowOff>
    </xdr:from>
    <xdr:to>
      <xdr:col>2</xdr:col>
      <xdr:colOff>3800475</xdr:colOff>
      <xdr:row>8</xdr:row>
      <xdr:rowOff>95251</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524000" y="190501"/>
          <a:ext cx="3124200" cy="1200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b="1"/>
            <a:t>PONTIFICIA UNIVERSIDAD JAVERIANA</a:t>
          </a:r>
        </a:p>
        <a:p>
          <a:r>
            <a:rPr lang="es-CO" sz="1100" b="1">
              <a:solidFill>
                <a:schemeClr val="dk1"/>
              </a:solidFill>
              <a:effectLst/>
              <a:latin typeface="+mn-lt"/>
              <a:ea typeface="+mn-ea"/>
              <a:cs typeface="+mn-cs"/>
            </a:rPr>
            <a:t>VICERRECTORÍA</a:t>
          </a:r>
          <a:r>
            <a:rPr lang="es-CO" sz="1100" b="1" baseline="0">
              <a:solidFill>
                <a:schemeClr val="dk1"/>
              </a:solidFill>
              <a:effectLst/>
              <a:latin typeface="+mn-lt"/>
              <a:ea typeface="+mn-ea"/>
              <a:cs typeface="+mn-cs"/>
            </a:rPr>
            <a:t> ADMINISTRATIVA</a:t>
          </a:r>
          <a:endParaRPr lang="es-CO" sz="1200">
            <a:effectLst/>
          </a:endParaRPr>
        </a:p>
        <a:p>
          <a:r>
            <a:rPr lang="es-CO" sz="1100" b="0">
              <a:solidFill>
                <a:schemeClr val="dk1"/>
              </a:solidFill>
              <a:effectLst/>
              <a:latin typeface="+mn-lt"/>
              <a:ea typeface="+mn-ea"/>
              <a:cs typeface="+mn-cs"/>
            </a:rPr>
            <a:t>DIRECCIÓN</a:t>
          </a:r>
          <a:r>
            <a:rPr lang="es-CO" sz="1100" b="0" baseline="0">
              <a:solidFill>
                <a:schemeClr val="dk1"/>
              </a:solidFill>
              <a:effectLst/>
              <a:latin typeface="+mn-lt"/>
              <a:ea typeface="+mn-ea"/>
              <a:cs typeface="+mn-cs"/>
            </a:rPr>
            <a:t> FINANCIERA</a:t>
          </a:r>
          <a:endParaRPr lang="es-CO" sz="1200">
            <a:effectLst/>
          </a:endParaRPr>
        </a:p>
        <a:p>
          <a:r>
            <a:rPr lang="es-CO" sz="1200"/>
            <a:t>VALORES DE MATRÍCULA</a:t>
          </a:r>
        </a:p>
        <a:p>
          <a:r>
            <a:rPr lang="es-CO" sz="1200"/>
            <a:t>AÑO 2026</a:t>
          </a:r>
        </a:p>
        <a:p>
          <a:r>
            <a:rPr lang="es-CO" sz="1200"/>
            <a:t>PROGRAMAS</a:t>
          </a:r>
          <a:r>
            <a:rPr lang="es-CO" sz="1200" baseline="0"/>
            <a:t> DE POSGRADOS</a:t>
          </a:r>
          <a:endParaRPr lang="es-CO"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E495-56A5-45CA-B982-14AFF2295E72}">
  <dimension ref="B14:N21"/>
  <sheetViews>
    <sheetView tabSelected="1" workbookViewId="0">
      <selection activeCell="Q26" sqref="Q26"/>
    </sheetView>
  </sheetViews>
  <sheetFormatPr baseColWidth="10" defaultColWidth="10.85546875" defaultRowHeight="12.75" x14ac:dyDescent="0.2"/>
  <cols>
    <col min="1" max="16384" width="10.85546875" style="66"/>
  </cols>
  <sheetData>
    <row r="14" spans="2:2" ht="19.5" x14ac:dyDescent="0.25">
      <c r="B14" s="65" t="s">
        <v>0</v>
      </c>
    </row>
    <row r="15" spans="2:2" ht="18" x14ac:dyDescent="0.25">
      <c r="B15" s="67" t="s">
        <v>1</v>
      </c>
    </row>
    <row r="17" spans="2:14" ht="14.25" x14ac:dyDescent="0.2">
      <c r="B17" s="128" t="s">
        <v>2</v>
      </c>
      <c r="C17" s="128"/>
      <c r="D17" s="128"/>
      <c r="E17" s="128"/>
      <c r="F17" s="128"/>
      <c r="G17" s="128"/>
      <c r="H17" s="128"/>
      <c r="I17" s="128"/>
      <c r="J17" s="128"/>
      <c r="K17" s="128"/>
      <c r="L17" s="128"/>
      <c r="M17" s="128"/>
      <c r="N17" s="128"/>
    </row>
    <row r="18" spans="2:14" x14ac:dyDescent="0.2">
      <c r="B18" s="129" t="s">
        <v>3</v>
      </c>
      <c r="C18" s="129"/>
      <c r="D18" s="129"/>
      <c r="E18" s="129"/>
      <c r="F18" s="129"/>
      <c r="G18" s="129"/>
      <c r="H18" s="129"/>
      <c r="I18" s="129"/>
      <c r="J18" s="129"/>
      <c r="K18" s="129"/>
      <c r="L18" s="129"/>
      <c r="M18" s="129"/>
      <c r="N18" s="129"/>
    </row>
    <row r="19" spans="2:14" x14ac:dyDescent="0.2">
      <c r="B19" s="68" t="s">
        <v>4</v>
      </c>
      <c r="C19" s="68"/>
      <c r="D19" s="68"/>
      <c r="E19" s="68"/>
      <c r="F19" s="68"/>
      <c r="G19" s="68"/>
      <c r="H19" s="68"/>
      <c r="I19" s="68"/>
      <c r="J19" s="68"/>
      <c r="K19" s="68"/>
      <c r="L19" s="68"/>
      <c r="M19" s="68"/>
      <c r="N19" s="68"/>
    </row>
    <row r="20" spans="2:14" x14ac:dyDescent="0.2">
      <c r="B20" s="130" t="s">
        <v>5</v>
      </c>
      <c r="C20" s="130"/>
      <c r="D20" s="130"/>
      <c r="E20" s="130"/>
      <c r="F20" s="130"/>
      <c r="G20" s="130"/>
      <c r="H20" s="130"/>
      <c r="I20" s="130"/>
      <c r="J20" s="130"/>
      <c r="K20" s="130"/>
      <c r="L20" s="130"/>
      <c r="M20" s="130"/>
      <c r="N20" s="130"/>
    </row>
    <row r="21" spans="2:14" x14ac:dyDescent="0.2">
      <c r="B21" s="129" t="s">
        <v>6</v>
      </c>
      <c r="C21" s="129"/>
      <c r="D21" s="129"/>
      <c r="E21" s="129"/>
      <c r="F21" s="129"/>
      <c r="G21" s="129"/>
      <c r="H21" s="129"/>
      <c r="I21" s="129"/>
      <c r="J21" s="129"/>
      <c r="K21" s="129"/>
      <c r="L21" s="129"/>
      <c r="M21" s="129"/>
      <c r="N21" s="129"/>
    </row>
  </sheetData>
  <sheetProtection algorithmName="SHA-512" hashValue="yamxK3x9aZej+33tRoC4766MXVXuAqRFyCrMcmTyW9wog0AaEwDmbpW+yPiVkK5hNkk8a4gPEF+XK+luOSYAgg==" saltValue="GFR28qwfndKVcXQDqXBLzg==" spinCount="100000" sheet="1" objects="1" scenarios="1"/>
  <protectedRanges>
    <protectedRange sqref="B18:N21" name="Rango1"/>
  </protectedRanges>
  <mergeCells count="4">
    <mergeCell ref="B17:N17"/>
    <mergeCell ref="B18:N18"/>
    <mergeCell ref="B21:N21"/>
    <mergeCell ref="B20:N20"/>
  </mergeCells>
  <hyperlinks>
    <hyperlink ref="B18:N18" location="'Valor de los proyectos 2026'!A1" display="Proyectos 2026" xr:uid="{0ED01CE0-6FFB-41E1-89BB-B6BB11F4F26D}"/>
    <hyperlink ref="B21:N21" location="'OtrosConceptos 2025_2026'!A1" display="Otros Conceptos 2025-2026" xr:uid="{17EB82A7-8E94-4D2A-AACC-561A367F9378}"/>
    <hyperlink ref="B19" location="Valoresmatriculaspreg2025_2026!A1" display="Valores de Matrícula Pregrado 2025-2026" xr:uid="{9B46DDF0-8DCA-4A7C-ADDF-12F2F2D33C8B}"/>
    <hyperlink ref="B20:N20" location="Valoresmatriculaspos2025_2026!A1" display="Valores de Matrícula Posgrado 2025-2026" xr:uid="{EF8BAB96-1C92-4A60-8479-9E8720CA136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F939-545E-4819-8764-FC170B9D2E4A}">
  <dimension ref="A1:K14"/>
  <sheetViews>
    <sheetView zoomScaleNormal="100" workbookViewId="0">
      <selection activeCell="D13" sqref="D13"/>
    </sheetView>
  </sheetViews>
  <sheetFormatPr baseColWidth="10" defaultColWidth="11.42578125" defaultRowHeight="12.75" x14ac:dyDescent="0.2"/>
  <cols>
    <col min="2" max="2" width="19.85546875" bestFit="1" customWidth="1"/>
    <col min="3" max="3" width="5.85546875" customWidth="1"/>
    <col min="4" max="4" width="67" style="70" customWidth="1"/>
    <col min="5" max="9" width="14.85546875" customWidth="1"/>
    <col min="10" max="10" width="15.28515625" customWidth="1"/>
    <col min="11" max="11" width="24.140625" style="71" customWidth="1"/>
    <col min="12" max="12" width="15" bestFit="1" customWidth="1"/>
  </cols>
  <sheetData>
    <row r="1" spans="1:11" x14ac:dyDescent="0.2">
      <c r="A1" s="69" t="s">
        <v>7</v>
      </c>
    </row>
    <row r="2" spans="1:11" ht="15" x14ac:dyDescent="0.25">
      <c r="C2" s="135" t="s">
        <v>8</v>
      </c>
      <c r="D2" s="135"/>
      <c r="E2" s="135"/>
      <c r="F2" s="135"/>
      <c r="G2" s="135"/>
      <c r="H2" s="135"/>
      <c r="I2" s="135"/>
      <c r="J2" s="135"/>
      <c r="K2" s="135"/>
    </row>
    <row r="3" spans="1:11" ht="15" x14ac:dyDescent="0.25">
      <c r="C3" s="136" t="s">
        <v>9</v>
      </c>
      <c r="D3" s="136"/>
      <c r="E3" s="136"/>
      <c r="F3" s="136"/>
      <c r="G3" s="136"/>
      <c r="H3" s="136"/>
      <c r="I3" s="136"/>
      <c r="J3" s="136"/>
      <c r="K3" s="136"/>
    </row>
    <row r="4" spans="1:11" ht="15" x14ac:dyDescent="0.2">
      <c r="C4" s="137" t="s">
        <v>10</v>
      </c>
      <c r="D4" s="137"/>
      <c r="E4" s="137"/>
      <c r="F4" s="137"/>
      <c r="G4" s="137"/>
      <c r="H4" s="137"/>
      <c r="I4" s="137"/>
      <c r="J4" s="137"/>
      <c r="K4" s="137"/>
    </row>
    <row r="5" spans="1:11" x14ac:dyDescent="0.2">
      <c r="C5" s="138" t="s">
        <v>11</v>
      </c>
      <c r="D5" s="138"/>
      <c r="E5" s="138"/>
      <c r="F5" s="138"/>
      <c r="G5" s="138"/>
      <c r="H5" s="138"/>
      <c r="I5" s="138"/>
      <c r="J5" s="138"/>
      <c r="K5" s="138"/>
    </row>
    <row r="6" spans="1:11" x14ac:dyDescent="0.2">
      <c r="C6" s="138"/>
      <c r="D6" s="138"/>
      <c r="E6" s="138"/>
      <c r="F6" s="138"/>
      <c r="G6" s="138"/>
      <c r="H6" s="138"/>
      <c r="I6" s="138"/>
      <c r="J6" s="138"/>
      <c r="K6" s="138"/>
    </row>
    <row r="7" spans="1:11" x14ac:dyDescent="0.2">
      <c r="C7" s="138"/>
      <c r="D7" s="138"/>
      <c r="E7" s="138"/>
      <c r="F7" s="138"/>
      <c r="G7" s="138"/>
      <c r="H7" s="138"/>
      <c r="I7" s="138"/>
      <c r="J7" s="138"/>
      <c r="K7" s="138"/>
    </row>
    <row r="8" spans="1:11" x14ac:dyDescent="0.2">
      <c r="C8" t="s">
        <v>12</v>
      </c>
    </row>
    <row r="9" spans="1:11" ht="13.5" thickBot="1" x14ac:dyDescent="0.25"/>
    <row r="10" spans="1:11" ht="15.75" thickBot="1" x14ac:dyDescent="0.3">
      <c r="G10" s="139" t="s">
        <v>13</v>
      </c>
      <c r="H10" s="140"/>
      <c r="I10" s="141"/>
      <c r="J10" s="142"/>
    </row>
    <row r="11" spans="1:11" ht="45.75" thickBot="1" x14ac:dyDescent="0.25">
      <c r="B11" s="72" t="s">
        <v>14</v>
      </c>
      <c r="C11" s="143" t="s">
        <v>15</v>
      </c>
      <c r="D11" s="144"/>
      <c r="E11" s="72" t="s">
        <v>16</v>
      </c>
      <c r="F11" s="73" t="s">
        <v>17</v>
      </c>
      <c r="G11" s="74" t="s">
        <v>18</v>
      </c>
      <c r="H11" s="75" t="s">
        <v>19</v>
      </c>
      <c r="I11" s="76" t="s">
        <v>20</v>
      </c>
      <c r="J11" s="76" t="s">
        <v>21</v>
      </c>
      <c r="K11" s="73" t="s">
        <v>22</v>
      </c>
    </row>
    <row r="12" spans="1:11" ht="15.75" thickBot="1" x14ac:dyDescent="0.25">
      <c r="B12" s="117">
        <v>5</v>
      </c>
      <c r="C12" s="131" t="s">
        <v>23</v>
      </c>
      <c r="D12" s="131"/>
      <c r="E12" s="131"/>
      <c r="F12" s="131"/>
      <c r="G12" s="131"/>
      <c r="H12" s="131"/>
      <c r="I12" s="131"/>
      <c r="J12" s="131"/>
      <c r="K12" s="77">
        <f>SUM(K13)</f>
        <v>4600</v>
      </c>
    </row>
    <row r="13" spans="1:11" ht="170.1" customHeight="1" thickBot="1" x14ac:dyDescent="0.25">
      <c r="B13" s="78"/>
      <c r="C13" s="125" t="s">
        <v>24</v>
      </c>
      <c r="D13" s="126" t="s">
        <v>25</v>
      </c>
      <c r="E13" s="79">
        <v>46023</v>
      </c>
      <c r="F13" s="79">
        <v>46387</v>
      </c>
      <c r="G13" s="80" t="s">
        <v>26</v>
      </c>
      <c r="H13" s="80"/>
      <c r="I13" s="80"/>
      <c r="J13" s="80"/>
      <c r="K13" s="81">
        <v>4600</v>
      </c>
    </row>
    <row r="14" spans="1:11" ht="15.75" thickBot="1" x14ac:dyDescent="0.25">
      <c r="C14" s="132" t="s">
        <v>27</v>
      </c>
      <c r="D14" s="133"/>
      <c r="E14" s="133"/>
      <c r="F14" s="133"/>
      <c r="G14" s="133"/>
      <c r="H14" s="133"/>
      <c r="I14" s="133"/>
      <c r="J14" s="134"/>
      <c r="K14" s="82">
        <f>K12</f>
        <v>4600</v>
      </c>
    </row>
  </sheetData>
  <sheetProtection algorithmName="SHA-512" hashValue="8tYMxbPhCySFEK/fGzshKt92h3M+uOrJClxmHO7HskkMJnNuNNTNoNAnliL58uJaKHXIPtfg0EkqPNIYH6SRNQ==" saltValue="Ppxl28NTeUBEpJawPsn6gw==" spinCount="100000" sheet="1" objects="1" scenarios="1"/>
  <mergeCells count="8">
    <mergeCell ref="C12:J12"/>
    <mergeCell ref="C14:J14"/>
    <mergeCell ref="C2:K2"/>
    <mergeCell ref="C3:K3"/>
    <mergeCell ref="C4:K4"/>
    <mergeCell ref="C5:K7"/>
    <mergeCell ref="G10:J10"/>
    <mergeCell ref="C11:D11"/>
  </mergeCells>
  <hyperlinks>
    <hyperlink ref="A1" location="Contenido!A1" display="Volver al menú" xr:uid="{448E258B-38BD-4835-823E-377C9B86AB3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J236"/>
  <sheetViews>
    <sheetView showGridLines="0" zoomScaleNormal="100" workbookViewId="0">
      <pane ySplit="11" topLeftCell="A12" activePane="bottomLeft" state="frozen"/>
      <selection pane="bottomLeft" activeCell="C15" sqref="C15"/>
    </sheetView>
  </sheetViews>
  <sheetFormatPr baseColWidth="10" defaultColWidth="11.42578125" defaultRowHeight="12" x14ac:dyDescent="0.2"/>
  <cols>
    <col min="1" max="1" width="4.5703125" style="1" customWidth="1"/>
    <col min="2" max="2" width="7.42578125" style="1" bestFit="1" customWidth="1"/>
    <col min="3" max="3" width="83.140625" style="1" bestFit="1" customWidth="1"/>
    <col min="4" max="4" width="30.5703125" style="1" customWidth="1"/>
    <col min="5" max="5" width="12" style="10" customWidth="1"/>
    <col min="6" max="6" width="11.7109375" style="10" customWidth="1"/>
    <col min="7" max="7" width="11.7109375" style="1" customWidth="1"/>
    <col min="8" max="8" width="12" style="17" customWidth="1"/>
    <col min="9" max="9" width="10.7109375" style="10" customWidth="1"/>
    <col min="10" max="10" width="13.28515625" style="4" customWidth="1"/>
    <col min="11" max="16384" width="11.42578125" style="1"/>
  </cols>
  <sheetData>
    <row r="1" spans="1:10" ht="32.25" customHeight="1" x14ac:dyDescent="0.2">
      <c r="A1" s="127" t="s">
        <v>7</v>
      </c>
      <c r="B1" s="119"/>
      <c r="C1" s="119"/>
      <c r="D1" s="119"/>
      <c r="E1" s="120"/>
      <c r="F1" s="120"/>
      <c r="G1" s="119"/>
      <c r="I1" s="120"/>
    </row>
    <row r="5" spans="1:10" x14ac:dyDescent="0.2">
      <c r="A5" s="119"/>
      <c r="B5" s="119"/>
      <c r="C5" s="5"/>
      <c r="D5" s="5"/>
      <c r="E5" s="2"/>
      <c r="F5" s="120"/>
      <c r="G5" s="119"/>
      <c r="I5" s="120"/>
    </row>
    <row r="6" spans="1:10" x14ac:dyDescent="0.2">
      <c r="A6" s="119"/>
      <c r="B6" s="119"/>
      <c r="C6" s="5"/>
      <c r="D6" s="5"/>
      <c r="E6" s="2"/>
      <c r="F6" s="120"/>
      <c r="G6" s="119"/>
      <c r="I6" s="120"/>
    </row>
    <row r="7" spans="1:10" x14ac:dyDescent="0.2">
      <c r="A7" s="119"/>
      <c r="B7" s="119"/>
      <c r="C7" s="9"/>
      <c r="D7" s="9"/>
      <c r="E7" s="6"/>
      <c r="F7" s="120"/>
      <c r="G7" s="119"/>
      <c r="I7" s="120"/>
    </row>
    <row r="8" spans="1:10" x14ac:dyDescent="0.2">
      <c r="A8" s="119"/>
      <c r="B8" s="119"/>
      <c r="C8" s="5"/>
      <c r="D8" s="5"/>
      <c r="E8" s="2"/>
      <c r="F8" s="120"/>
      <c r="G8" s="119"/>
      <c r="I8" s="120"/>
    </row>
    <row r="9" spans="1:10" x14ac:dyDescent="0.2">
      <c r="A9" s="119"/>
      <c r="B9" s="119"/>
      <c r="C9" s="5"/>
      <c r="D9" s="5"/>
      <c r="E9" s="2"/>
      <c r="F9" s="120"/>
      <c r="G9" s="119"/>
      <c r="I9" s="120"/>
    </row>
    <row r="10" spans="1:10" ht="12.75" thickBot="1" x14ac:dyDescent="0.25">
      <c r="A10" s="119"/>
      <c r="B10" s="119"/>
      <c r="C10" s="119"/>
      <c r="D10" s="119"/>
      <c r="E10" s="120"/>
      <c r="F10" s="120"/>
      <c r="G10" s="119"/>
      <c r="I10" s="120"/>
    </row>
    <row r="11" spans="1:10" s="3" customFormat="1" ht="48.75" thickBot="1" x14ac:dyDescent="0.25">
      <c r="B11" s="15" t="s">
        <v>28</v>
      </c>
      <c r="C11" s="15" t="s">
        <v>29</v>
      </c>
      <c r="D11" s="16" t="s">
        <v>30</v>
      </c>
      <c r="E11" s="28" t="s">
        <v>31</v>
      </c>
      <c r="F11" s="16" t="s">
        <v>32</v>
      </c>
      <c r="G11" s="16" t="s">
        <v>33</v>
      </c>
      <c r="H11" s="16" t="s">
        <v>34</v>
      </c>
      <c r="I11" s="61" t="s">
        <v>35</v>
      </c>
      <c r="J11" s="32" t="s">
        <v>36</v>
      </c>
    </row>
    <row r="12" spans="1:10" x14ac:dyDescent="0.2">
      <c r="A12" s="119"/>
      <c r="B12" s="121"/>
      <c r="C12" s="13" t="s">
        <v>37</v>
      </c>
      <c r="D12" s="13"/>
      <c r="E12" s="14"/>
      <c r="F12" s="14"/>
      <c r="G12" s="13"/>
      <c r="H12" s="54"/>
      <c r="I12" s="122"/>
      <c r="J12" s="25"/>
    </row>
    <row r="13" spans="1:10" ht="12" customHeight="1" x14ac:dyDescent="0.2">
      <c r="A13" s="119"/>
      <c r="B13" s="29" t="s">
        <v>38</v>
      </c>
      <c r="C13" s="7" t="s">
        <v>39</v>
      </c>
      <c r="D13" s="7" t="s">
        <v>40</v>
      </c>
      <c r="E13" s="11">
        <v>962</v>
      </c>
      <c r="F13" s="55">
        <v>10</v>
      </c>
      <c r="G13" s="7" t="s">
        <v>41</v>
      </c>
      <c r="H13" s="21">
        <v>18636000</v>
      </c>
      <c r="I13" s="51">
        <v>5.9499999999999997E-2</v>
      </c>
      <c r="J13" s="27">
        <f t="shared" ref="J13:J19" si="0">+ROUND((H13*I13)+H13,-3)</f>
        <v>19745000</v>
      </c>
    </row>
    <row r="14" spans="1:10" ht="12" customHeight="1" x14ac:dyDescent="0.2">
      <c r="A14" s="119"/>
      <c r="B14" s="29" t="s">
        <v>38</v>
      </c>
      <c r="C14" s="7" t="s">
        <v>39</v>
      </c>
      <c r="D14" s="7" t="s">
        <v>42</v>
      </c>
      <c r="E14" s="11">
        <v>962</v>
      </c>
      <c r="F14" s="55">
        <v>10</v>
      </c>
      <c r="G14" s="7" t="s">
        <v>41</v>
      </c>
      <c r="H14" s="21">
        <v>18805000</v>
      </c>
      <c r="I14" s="51">
        <v>5.9499999999999997E-2</v>
      </c>
      <c r="J14" s="27">
        <f t="shared" si="0"/>
        <v>19924000</v>
      </c>
    </row>
    <row r="15" spans="1:10" ht="12" customHeight="1" x14ac:dyDescent="0.2">
      <c r="A15" s="119"/>
      <c r="B15" s="29" t="s">
        <v>38</v>
      </c>
      <c r="C15" s="7" t="s">
        <v>39</v>
      </c>
      <c r="D15" s="7" t="s">
        <v>43</v>
      </c>
      <c r="E15" s="11">
        <v>962</v>
      </c>
      <c r="F15" s="55">
        <v>10</v>
      </c>
      <c r="G15" s="7" t="s">
        <v>41</v>
      </c>
      <c r="H15" s="21">
        <v>18984000</v>
      </c>
      <c r="I15" s="51">
        <v>5.9499999999999997E-2</v>
      </c>
      <c r="J15" s="27">
        <f t="shared" si="0"/>
        <v>20114000</v>
      </c>
    </row>
    <row r="16" spans="1:10" ht="12" customHeight="1" x14ac:dyDescent="0.2">
      <c r="A16" s="119"/>
      <c r="B16" s="29" t="s">
        <v>38</v>
      </c>
      <c r="C16" s="7" t="s">
        <v>39</v>
      </c>
      <c r="D16" s="7" t="s">
        <v>44</v>
      </c>
      <c r="E16" s="11">
        <v>962</v>
      </c>
      <c r="F16" s="55">
        <v>10</v>
      </c>
      <c r="G16" s="7" t="s">
        <v>41</v>
      </c>
      <c r="H16" s="21">
        <v>18984000</v>
      </c>
      <c r="I16" s="51">
        <v>6.5100000000000005E-2</v>
      </c>
      <c r="J16" s="27">
        <f t="shared" ref="J16" si="1">+ROUND((H16*I16)+H16,-3)</f>
        <v>20220000</v>
      </c>
    </row>
    <row r="17" spans="2:10" ht="12" customHeight="1" x14ac:dyDescent="0.2">
      <c r="B17" s="29" t="s">
        <v>45</v>
      </c>
      <c r="C17" s="7" t="s">
        <v>46</v>
      </c>
      <c r="D17" s="7" t="s">
        <v>40</v>
      </c>
      <c r="E17" s="11">
        <v>925</v>
      </c>
      <c r="F17" s="55">
        <v>9</v>
      </c>
      <c r="G17" s="7" t="s">
        <v>41</v>
      </c>
      <c r="H17" s="21">
        <v>18636000</v>
      </c>
      <c r="I17" s="51">
        <v>5.9499999999999997E-2</v>
      </c>
      <c r="J17" s="27">
        <f t="shared" si="0"/>
        <v>19745000</v>
      </c>
    </row>
    <row r="18" spans="2:10" ht="12" customHeight="1" x14ac:dyDescent="0.2">
      <c r="B18" s="29" t="s">
        <v>45</v>
      </c>
      <c r="C18" s="7" t="s">
        <v>46</v>
      </c>
      <c r="D18" s="7" t="s">
        <v>42</v>
      </c>
      <c r="E18" s="11">
        <v>925</v>
      </c>
      <c r="F18" s="55">
        <v>9</v>
      </c>
      <c r="G18" s="7" t="s">
        <v>41</v>
      </c>
      <c r="H18" s="21">
        <v>18805000</v>
      </c>
      <c r="I18" s="51">
        <v>5.9499999999999997E-2</v>
      </c>
      <c r="J18" s="27">
        <f t="shared" si="0"/>
        <v>19924000</v>
      </c>
    </row>
    <row r="19" spans="2:10" ht="12" customHeight="1" x14ac:dyDescent="0.2">
      <c r="B19" s="29" t="s">
        <v>45</v>
      </c>
      <c r="C19" s="7" t="s">
        <v>46</v>
      </c>
      <c r="D19" s="7" t="s">
        <v>43</v>
      </c>
      <c r="E19" s="11">
        <v>925</v>
      </c>
      <c r="F19" s="55">
        <v>9</v>
      </c>
      <c r="G19" s="7" t="s">
        <v>41</v>
      </c>
      <c r="H19" s="21">
        <v>18984000</v>
      </c>
      <c r="I19" s="51">
        <v>5.9499999999999997E-2</v>
      </c>
      <c r="J19" s="27">
        <f t="shared" si="0"/>
        <v>20114000</v>
      </c>
    </row>
    <row r="20" spans="2:10" ht="12" customHeight="1" x14ac:dyDescent="0.2">
      <c r="B20" s="29" t="s">
        <v>45</v>
      </c>
      <c r="C20" s="7" t="s">
        <v>46</v>
      </c>
      <c r="D20" s="7" t="s">
        <v>44</v>
      </c>
      <c r="E20" s="11">
        <v>925</v>
      </c>
      <c r="F20" s="55">
        <v>9</v>
      </c>
      <c r="G20" s="7" t="s">
        <v>41</v>
      </c>
      <c r="H20" s="21">
        <v>18984000</v>
      </c>
      <c r="I20" s="51">
        <v>6.5100000000000005E-2</v>
      </c>
      <c r="J20" s="27">
        <f t="shared" ref="J20" si="2">+ROUND((H20*I20)+H20,-3)</f>
        <v>20220000</v>
      </c>
    </row>
    <row r="21" spans="2:10" ht="12" customHeight="1" x14ac:dyDescent="0.2">
      <c r="B21" s="29"/>
      <c r="C21" s="7"/>
      <c r="D21" s="7"/>
      <c r="E21" s="11"/>
      <c r="F21" s="11"/>
      <c r="G21" s="7"/>
      <c r="H21" s="21"/>
      <c r="I21" s="51"/>
      <c r="J21" s="27"/>
    </row>
    <row r="22" spans="2:10" ht="12" customHeight="1" x14ac:dyDescent="0.2">
      <c r="B22" s="29"/>
      <c r="C22" s="8" t="s">
        <v>47</v>
      </c>
      <c r="D22" s="8"/>
      <c r="E22" s="11"/>
      <c r="F22" s="12"/>
      <c r="G22" s="8"/>
      <c r="H22" s="21"/>
      <c r="I22" s="123"/>
      <c r="J22" s="27"/>
    </row>
    <row r="23" spans="2:10" ht="12" customHeight="1" x14ac:dyDescent="0.2">
      <c r="B23" s="29" t="s">
        <v>48</v>
      </c>
      <c r="C23" s="7" t="s">
        <v>49</v>
      </c>
      <c r="D23" s="7" t="s">
        <v>40</v>
      </c>
      <c r="E23" s="11">
        <v>926</v>
      </c>
      <c r="F23" s="11">
        <v>9</v>
      </c>
      <c r="G23" s="7" t="s">
        <v>41</v>
      </c>
      <c r="H23" s="21">
        <v>16471000</v>
      </c>
      <c r="I23" s="51">
        <v>5.9499999999999997E-2</v>
      </c>
      <c r="J23" s="27">
        <f t="shared" ref="J23:J33" si="3">+ROUND((H23*I23)+H23,-3)</f>
        <v>17451000</v>
      </c>
    </row>
    <row r="24" spans="2:10" ht="12" customHeight="1" x14ac:dyDescent="0.2">
      <c r="B24" s="29" t="s">
        <v>48</v>
      </c>
      <c r="C24" s="7" t="s">
        <v>49</v>
      </c>
      <c r="D24" s="7" t="s">
        <v>42</v>
      </c>
      <c r="E24" s="11">
        <v>926</v>
      </c>
      <c r="F24" s="11">
        <v>9</v>
      </c>
      <c r="G24" s="7" t="s">
        <v>41</v>
      </c>
      <c r="H24" s="21">
        <v>16621000</v>
      </c>
      <c r="I24" s="51">
        <v>5.9499999999999997E-2</v>
      </c>
      <c r="J24" s="27">
        <f t="shared" si="3"/>
        <v>17610000</v>
      </c>
    </row>
    <row r="25" spans="2:10" ht="12" customHeight="1" x14ac:dyDescent="0.2">
      <c r="B25" s="29" t="s">
        <v>48</v>
      </c>
      <c r="C25" s="7" t="s">
        <v>49</v>
      </c>
      <c r="D25" s="7" t="s">
        <v>43</v>
      </c>
      <c r="E25" s="11">
        <v>926</v>
      </c>
      <c r="F25" s="11">
        <v>9</v>
      </c>
      <c r="G25" s="7" t="s">
        <v>41</v>
      </c>
      <c r="H25" s="21">
        <v>16779000</v>
      </c>
      <c r="I25" s="51">
        <v>5.9499999999999997E-2</v>
      </c>
      <c r="J25" s="27">
        <f t="shared" si="3"/>
        <v>17777000</v>
      </c>
    </row>
    <row r="26" spans="2:10" ht="12" customHeight="1" x14ac:dyDescent="0.2">
      <c r="B26" s="29" t="s">
        <v>48</v>
      </c>
      <c r="C26" s="7" t="s">
        <v>49</v>
      </c>
      <c r="D26" s="7" t="s">
        <v>44</v>
      </c>
      <c r="E26" s="11">
        <v>926</v>
      </c>
      <c r="F26" s="11">
        <v>9</v>
      </c>
      <c r="G26" s="7" t="s">
        <v>41</v>
      </c>
      <c r="H26" s="21">
        <v>16779000</v>
      </c>
      <c r="I26" s="51">
        <v>6.5100000000000005E-2</v>
      </c>
      <c r="J26" s="27">
        <f t="shared" ref="J26" si="4">+ROUND((H26*I26)+H26,-3)</f>
        <v>17871000</v>
      </c>
    </row>
    <row r="27" spans="2:10" ht="12" customHeight="1" x14ac:dyDescent="0.2">
      <c r="B27" s="29" t="s">
        <v>50</v>
      </c>
      <c r="C27" s="7" t="s">
        <v>51</v>
      </c>
      <c r="D27" s="7" t="s">
        <v>40</v>
      </c>
      <c r="E27" s="11">
        <v>4876</v>
      </c>
      <c r="F27" s="11">
        <v>10</v>
      </c>
      <c r="G27" s="7" t="s">
        <v>41</v>
      </c>
      <c r="H27" s="21">
        <v>16471000</v>
      </c>
      <c r="I27" s="51">
        <v>5.9499999999999997E-2</v>
      </c>
      <c r="J27" s="27">
        <f t="shared" si="3"/>
        <v>17451000</v>
      </c>
    </row>
    <row r="28" spans="2:10" ht="12" customHeight="1" x14ac:dyDescent="0.2">
      <c r="B28" s="29" t="s">
        <v>50</v>
      </c>
      <c r="C28" s="7" t="s">
        <v>51</v>
      </c>
      <c r="D28" s="7" t="s">
        <v>42</v>
      </c>
      <c r="E28" s="11">
        <v>4876</v>
      </c>
      <c r="F28" s="11">
        <v>10</v>
      </c>
      <c r="G28" s="7" t="s">
        <v>41</v>
      </c>
      <c r="H28" s="21">
        <v>16621000</v>
      </c>
      <c r="I28" s="51">
        <v>5.9499999999999997E-2</v>
      </c>
      <c r="J28" s="27">
        <f t="shared" si="3"/>
        <v>17610000</v>
      </c>
    </row>
    <row r="29" spans="2:10" ht="12" customHeight="1" x14ac:dyDescent="0.2">
      <c r="B29" s="29" t="s">
        <v>50</v>
      </c>
      <c r="C29" s="7" t="s">
        <v>51</v>
      </c>
      <c r="D29" s="7" t="s">
        <v>43</v>
      </c>
      <c r="E29" s="11">
        <v>4876</v>
      </c>
      <c r="F29" s="11">
        <v>10</v>
      </c>
      <c r="G29" s="7" t="s">
        <v>41</v>
      </c>
      <c r="H29" s="21">
        <v>16779000</v>
      </c>
      <c r="I29" s="51">
        <v>5.9499999999999997E-2</v>
      </c>
      <c r="J29" s="27">
        <f t="shared" si="3"/>
        <v>17777000</v>
      </c>
    </row>
    <row r="30" spans="2:10" ht="12" customHeight="1" x14ac:dyDescent="0.2">
      <c r="B30" s="29" t="s">
        <v>50</v>
      </c>
      <c r="C30" s="7" t="s">
        <v>51</v>
      </c>
      <c r="D30" s="7" t="s">
        <v>44</v>
      </c>
      <c r="E30" s="11">
        <v>4876</v>
      </c>
      <c r="F30" s="11">
        <v>10</v>
      </c>
      <c r="G30" s="7" t="s">
        <v>41</v>
      </c>
      <c r="H30" s="21">
        <v>16779000</v>
      </c>
      <c r="I30" s="51">
        <v>6.5100000000000005E-2</v>
      </c>
      <c r="J30" s="27">
        <f t="shared" ref="J30" si="5">+ROUND((H30*I30)+H30,-3)</f>
        <v>17871000</v>
      </c>
    </row>
    <row r="31" spans="2:10" ht="12" customHeight="1" x14ac:dyDescent="0.2">
      <c r="B31" s="29" t="s">
        <v>52</v>
      </c>
      <c r="C31" s="7" t="s">
        <v>53</v>
      </c>
      <c r="D31" s="7" t="s">
        <v>40</v>
      </c>
      <c r="E31" s="11">
        <v>103081</v>
      </c>
      <c r="F31" s="11">
        <v>8</v>
      </c>
      <c r="G31" s="7" t="s">
        <v>41</v>
      </c>
      <c r="H31" s="21">
        <v>16471000</v>
      </c>
      <c r="I31" s="51">
        <v>5.9499999999999997E-2</v>
      </c>
      <c r="J31" s="27">
        <f t="shared" si="3"/>
        <v>17451000</v>
      </c>
    </row>
    <row r="32" spans="2:10" ht="12" customHeight="1" x14ac:dyDescent="0.2">
      <c r="B32" s="29" t="s">
        <v>52</v>
      </c>
      <c r="C32" s="7" t="s">
        <v>53</v>
      </c>
      <c r="D32" s="7" t="s">
        <v>42</v>
      </c>
      <c r="E32" s="11">
        <v>103081</v>
      </c>
      <c r="F32" s="11">
        <v>8</v>
      </c>
      <c r="G32" s="7" t="s">
        <v>41</v>
      </c>
      <c r="H32" s="21">
        <v>16621000</v>
      </c>
      <c r="I32" s="51">
        <v>5.9499999999999997E-2</v>
      </c>
      <c r="J32" s="27">
        <f t="shared" si="3"/>
        <v>17610000</v>
      </c>
    </row>
    <row r="33" spans="2:10" ht="12" customHeight="1" x14ac:dyDescent="0.2">
      <c r="B33" s="29" t="s">
        <v>52</v>
      </c>
      <c r="C33" s="7" t="s">
        <v>53</v>
      </c>
      <c r="D33" s="7" t="s">
        <v>43</v>
      </c>
      <c r="E33" s="11">
        <v>103081</v>
      </c>
      <c r="F33" s="11">
        <v>8</v>
      </c>
      <c r="G33" s="7" t="s">
        <v>41</v>
      </c>
      <c r="H33" s="21">
        <v>16779000</v>
      </c>
      <c r="I33" s="51">
        <v>5.9499999999999997E-2</v>
      </c>
      <c r="J33" s="27">
        <f t="shared" si="3"/>
        <v>17777000</v>
      </c>
    </row>
    <row r="34" spans="2:10" ht="12" customHeight="1" x14ac:dyDescent="0.2">
      <c r="B34" s="29" t="s">
        <v>52</v>
      </c>
      <c r="C34" s="7" t="s">
        <v>53</v>
      </c>
      <c r="D34" s="7" t="s">
        <v>44</v>
      </c>
      <c r="E34" s="11">
        <v>103081</v>
      </c>
      <c r="F34" s="11">
        <v>8</v>
      </c>
      <c r="G34" s="7" t="s">
        <v>41</v>
      </c>
      <c r="H34" s="21">
        <v>16779000</v>
      </c>
      <c r="I34" s="51">
        <v>6.5100000000000005E-2</v>
      </c>
      <c r="J34" s="27">
        <f t="shared" ref="J34" si="6">+ROUND((H34*I34)+H34,-3)</f>
        <v>17871000</v>
      </c>
    </row>
    <row r="35" spans="2:10" ht="12" customHeight="1" x14ac:dyDescent="0.2">
      <c r="B35" s="29"/>
      <c r="C35" s="7"/>
      <c r="D35" s="7"/>
      <c r="E35" s="11"/>
      <c r="F35" s="11"/>
      <c r="G35" s="7"/>
      <c r="H35" s="21"/>
      <c r="I35" s="51"/>
      <c r="J35" s="27"/>
    </row>
    <row r="36" spans="2:10" x14ac:dyDescent="0.2">
      <c r="B36" s="29"/>
      <c r="C36" s="8" t="s">
        <v>54</v>
      </c>
      <c r="D36" s="8"/>
      <c r="E36" s="11"/>
      <c r="F36" s="12"/>
      <c r="G36" s="8"/>
      <c r="H36" s="21"/>
      <c r="I36" s="123"/>
      <c r="J36" s="27"/>
    </row>
    <row r="37" spans="2:10" ht="12" customHeight="1" x14ac:dyDescent="0.2">
      <c r="B37" s="29" t="s">
        <v>55</v>
      </c>
      <c r="C37" s="7" t="s">
        <v>56</v>
      </c>
      <c r="D37" s="7" t="s">
        <v>40</v>
      </c>
      <c r="E37" s="11">
        <v>943</v>
      </c>
      <c r="F37" s="11">
        <v>8</v>
      </c>
      <c r="G37" s="7" t="s">
        <v>41</v>
      </c>
      <c r="H37" s="21">
        <v>12199000</v>
      </c>
      <c r="I37" s="51">
        <v>5.9499999999999997E-2</v>
      </c>
      <c r="J37" s="27">
        <f t="shared" ref="J37:J63" si="7">+ROUND((H37*I37)+H37,-3)</f>
        <v>12925000</v>
      </c>
    </row>
    <row r="38" spans="2:10" ht="12" customHeight="1" x14ac:dyDescent="0.2">
      <c r="B38" s="29" t="s">
        <v>55</v>
      </c>
      <c r="C38" s="7" t="s">
        <v>56</v>
      </c>
      <c r="D38" s="7" t="s">
        <v>42</v>
      </c>
      <c r="E38" s="11">
        <v>943</v>
      </c>
      <c r="F38" s="11">
        <v>8</v>
      </c>
      <c r="G38" s="7" t="s">
        <v>41</v>
      </c>
      <c r="H38" s="21">
        <v>12310000</v>
      </c>
      <c r="I38" s="51">
        <v>5.9499999999999997E-2</v>
      </c>
      <c r="J38" s="27">
        <f t="shared" si="7"/>
        <v>13042000</v>
      </c>
    </row>
    <row r="39" spans="2:10" ht="12" customHeight="1" x14ac:dyDescent="0.2">
      <c r="B39" s="29" t="s">
        <v>55</v>
      </c>
      <c r="C39" s="7" t="s">
        <v>56</v>
      </c>
      <c r="D39" s="7" t="s">
        <v>43</v>
      </c>
      <c r="E39" s="11">
        <v>943</v>
      </c>
      <c r="F39" s="11">
        <v>8</v>
      </c>
      <c r="G39" s="7" t="s">
        <v>41</v>
      </c>
      <c r="H39" s="21">
        <v>12427000</v>
      </c>
      <c r="I39" s="51">
        <v>5.9499999999999997E-2</v>
      </c>
      <c r="J39" s="27">
        <f t="shared" si="7"/>
        <v>13166000</v>
      </c>
    </row>
    <row r="40" spans="2:10" ht="12" customHeight="1" x14ac:dyDescent="0.2">
      <c r="B40" s="29" t="s">
        <v>55</v>
      </c>
      <c r="C40" s="7" t="s">
        <v>56</v>
      </c>
      <c r="D40" s="7" t="s">
        <v>44</v>
      </c>
      <c r="E40" s="11">
        <v>943</v>
      </c>
      <c r="F40" s="11">
        <v>8</v>
      </c>
      <c r="G40" s="7" t="s">
        <v>41</v>
      </c>
      <c r="H40" s="21">
        <v>12427000</v>
      </c>
      <c r="I40" s="51">
        <v>6.5100000000000005E-2</v>
      </c>
      <c r="J40" s="27">
        <f t="shared" ref="J40" si="8">+ROUND((H40*I40)+H40,-3)</f>
        <v>13236000</v>
      </c>
    </row>
    <row r="41" spans="2:10" ht="12" customHeight="1" x14ac:dyDescent="0.2">
      <c r="B41" s="29" t="s">
        <v>57</v>
      </c>
      <c r="C41" s="7" t="s">
        <v>58</v>
      </c>
      <c r="D41" s="7" t="s">
        <v>40</v>
      </c>
      <c r="E41" s="11">
        <v>964</v>
      </c>
      <c r="F41" s="11">
        <v>10</v>
      </c>
      <c r="G41" s="7" t="s">
        <v>41</v>
      </c>
      <c r="H41" s="21">
        <v>13051000</v>
      </c>
      <c r="I41" s="51">
        <v>5.9499999999999997E-2</v>
      </c>
      <c r="J41" s="27">
        <f t="shared" si="7"/>
        <v>13828000</v>
      </c>
    </row>
    <row r="42" spans="2:10" ht="12" customHeight="1" x14ac:dyDescent="0.2">
      <c r="B42" s="29" t="s">
        <v>57</v>
      </c>
      <c r="C42" s="7" t="s">
        <v>58</v>
      </c>
      <c r="D42" s="7" t="s">
        <v>42</v>
      </c>
      <c r="E42" s="11">
        <v>964</v>
      </c>
      <c r="F42" s="11">
        <v>10</v>
      </c>
      <c r="G42" s="7" t="s">
        <v>41</v>
      </c>
      <c r="H42" s="21">
        <v>13170000</v>
      </c>
      <c r="I42" s="51">
        <v>5.9499999999999997E-2</v>
      </c>
      <c r="J42" s="27">
        <f t="shared" si="7"/>
        <v>13954000</v>
      </c>
    </row>
    <row r="43" spans="2:10" ht="12" customHeight="1" x14ac:dyDescent="0.2">
      <c r="B43" s="29" t="s">
        <v>57</v>
      </c>
      <c r="C43" s="7" t="s">
        <v>58</v>
      </c>
      <c r="D43" s="7" t="s">
        <v>43</v>
      </c>
      <c r="E43" s="11">
        <v>964</v>
      </c>
      <c r="F43" s="11">
        <v>10</v>
      </c>
      <c r="G43" s="7" t="s">
        <v>41</v>
      </c>
      <c r="H43" s="21">
        <v>13295000</v>
      </c>
      <c r="I43" s="51">
        <v>5.9499999999999997E-2</v>
      </c>
      <c r="J43" s="27">
        <f t="shared" si="7"/>
        <v>14086000</v>
      </c>
    </row>
    <row r="44" spans="2:10" ht="12" customHeight="1" x14ac:dyDescent="0.2">
      <c r="B44" s="29" t="s">
        <v>57</v>
      </c>
      <c r="C44" s="7" t="s">
        <v>58</v>
      </c>
      <c r="D44" s="7" t="s">
        <v>44</v>
      </c>
      <c r="E44" s="11">
        <v>964</v>
      </c>
      <c r="F44" s="11">
        <v>10</v>
      </c>
      <c r="G44" s="7" t="s">
        <v>41</v>
      </c>
      <c r="H44" s="21">
        <v>13295000</v>
      </c>
      <c r="I44" s="51">
        <v>6.5100000000000005E-2</v>
      </c>
      <c r="J44" s="27">
        <f t="shared" ref="J44" si="9">+ROUND((H44*I44)+H44,-3)</f>
        <v>14161000</v>
      </c>
    </row>
    <row r="45" spans="2:10" x14ac:dyDescent="0.2">
      <c r="B45" s="29" t="s">
        <v>59</v>
      </c>
      <c r="C45" s="62" t="s">
        <v>60</v>
      </c>
      <c r="D45" s="7" t="s">
        <v>40</v>
      </c>
      <c r="E45" s="11">
        <v>108890</v>
      </c>
      <c r="F45" s="11">
        <v>8</v>
      </c>
      <c r="G45" s="7" t="s">
        <v>41</v>
      </c>
      <c r="H45" s="21">
        <v>14182000</v>
      </c>
      <c r="I45" s="51">
        <v>5.9499999999999997E-2</v>
      </c>
      <c r="J45" s="27">
        <f t="shared" si="7"/>
        <v>15026000</v>
      </c>
    </row>
    <row r="46" spans="2:10" x14ac:dyDescent="0.2">
      <c r="B46" s="29" t="s">
        <v>59</v>
      </c>
      <c r="C46" s="62" t="s">
        <v>60</v>
      </c>
      <c r="D46" s="7" t="s">
        <v>42</v>
      </c>
      <c r="E46" s="11">
        <v>108890</v>
      </c>
      <c r="F46" s="11">
        <v>8</v>
      </c>
      <c r="G46" s="7" t="s">
        <v>41</v>
      </c>
      <c r="H46" s="21">
        <v>14310000</v>
      </c>
      <c r="I46" s="51">
        <v>5.9499999999999997E-2</v>
      </c>
      <c r="J46" s="27">
        <f t="shared" si="7"/>
        <v>15161000</v>
      </c>
    </row>
    <row r="47" spans="2:10" x14ac:dyDescent="0.2">
      <c r="B47" s="29" t="s">
        <v>59</v>
      </c>
      <c r="C47" s="62" t="s">
        <v>60</v>
      </c>
      <c r="D47" s="7" t="s">
        <v>43</v>
      </c>
      <c r="E47" s="11">
        <v>108890</v>
      </c>
      <c r="F47" s="11">
        <v>8</v>
      </c>
      <c r="G47" s="7" t="s">
        <v>41</v>
      </c>
      <c r="H47" s="21">
        <v>14446000</v>
      </c>
      <c r="I47" s="51">
        <v>5.9499999999999997E-2</v>
      </c>
      <c r="J47" s="27">
        <f t="shared" si="7"/>
        <v>15306000</v>
      </c>
    </row>
    <row r="48" spans="2:10" x14ac:dyDescent="0.2">
      <c r="B48" s="29" t="s">
        <v>59</v>
      </c>
      <c r="C48" s="62" t="s">
        <v>60</v>
      </c>
      <c r="D48" s="7" t="s">
        <v>44</v>
      </c>
      <c r="E48" s="11">
        <v>108890</v>
      </c>
      <c r="F48" s="11">
        <v>8</v>
      </c>
      <c r="G48" s="7" t="s">
        <v>41</v>
      </c>
      <c r="H48" s="21">
        <v>14446000</v>
      </c>
      <c r="I48" s="51">
        <v>6.5100000000000005E-2</v>
      </c>
      <c r="J48" s="27">
        <f t="shared" ref="J48" si="10">+ROUND((H48*I48)+H48,-3)</f>
        <v>15386000</v>
      </c>
    </row>
    <row r="49" spans="2:10" ht="12" customHeight="1" x14ac:dyDescent="0.2">
      <c r="B49" s="29" t="s">
        <v>61</v>
      </c>
      <c r="C49" s="7" t="s">
        <v>62</v>
      </c>
      <c r="D49" s="7" t="s">
        <v>40</v>
      </c>
      <c r="E49" s="11">
        <v>946</v>
      </c>
      <c r="F49" s="11">
        <v>10</v>
      </c>
      <c r="G49" s="7" t="s">
        <v>41</v>
      </c>
      <c r="H49" s="21">
        <v>13051000</v>
      </c>
      <c r="I49" s="51">
        <v>5.9499999999999997E-2</v>
      </c>
      <c r="J49" s="27">
        <f t="shared" si="7"/>
        <v>13828000</v>
      </c>
    </row>
    <row r="50" spans="2:10" ht="12" customHeight="1" x14ac:dyDescent="0.2">
      <c r="B50" s="29" t="s">
        <v>61</v>
      </c>
      <c r="C50" s="7" t="s">
        <v>62</v>
      </c>
      <c r="D50" s="7" t="s">
        <v>42</v>
      </c>
      <c r="E50" s="11">
        <v>946</v>
      </c>
      <c r="F50" s="11">
        <v>10</v>
      </c>
      <c r="G50" s="7" t="s">
        <v>41</v>
      </c>
      <c r="H50" s="21">
        <v>13170000</v>
      </c>
      <c r="I50" s="51">
        <v>5.9499999999999997E-2</v>
      </c>
      <c r="J50" s="27">
        <f t="shared" si="7"/>
        <v>13954000</v>
      </c>
    </row>
    <row r="51" spans="2:10" ht="12" customHeight="1" x14ac:dyDescent="0.2">
      <c r="B51" s="29" t="s">
        <v>61</v>
      </c>
      <c r="C51" s="7" t="s">
        <v>62</v>
      </c>
      <c r="D51" s="7" t="s">
        <v>43</v>
      </c>
      <c r="E51" s="11">
        <v>946</v>
      </c>
      <c r="F51" s="11">
        <v>10</v>
      </c>
      <c r="G51" s="7" t="s">
        <v>41</v>
      </c>
      <c r="H51" s="21">
        <v>13295000</v>
      </c>
      <c r="I51" s="51">
        <v>5.9499999999999997E-2</v>
      </c>
      <c r="J51" s="27">
        <f t="shared" si="7"/>
        <v>14086000</v>
      </c>
    </row>
    <row r="52" spans="2:10" ht="12" customHeight="1" x14ac:dyDescent="0.2">
      <c r="B52" s="29" t="s">
        <v>61</v>
      </c>
      <c r="C52" s="7" t="s">
        <v>62</v>
      </c>
      <c r="D52" s="7" t="s">
        <v>44</v>
      </c>
      <c r="E52" s="11">
        <v>946</v>
      </c>
      <c r="F52" s="11">
        <v>10</v>
      </c>
      <c r="G52" s="7" t="s">
        <v>41</v>
      </c>
      <c r="H52" s="21">
        <v>13295000</v>
      </c>
      <c r="I52" s="51">
        <v>6.5100000000000005E-2</v>
      </c>
      <c r="J52" s="27">
        <f t="shared" ref="J52" si="11">+ROUND((H52*I52)+H52,-3)</f>
        <v>14161000</v>
      </c>
    </row>
    <row r="53" spans="2:10" ht="12" customHeight="1" x14ac:dyDescent="0.2">
      <c r="B53" s="29" t="s">
        <v>63</v>
      </c>
      <c r="C53" s="7" t="s">
        <v>64</v>
      </c>
      <c r="D53" s="7" t="s">
        <v>40</v>
      </c>
      <c r="E53" s="11">
        <v>2830</v>
      </c>
      <c r="F53" s="11">
        <v>8</v>
      </c>
      <c r="G53" s="7" t="s">
        <v>41</v>
      </c>
      <c r="H53" s="21">
        <v>13051000</v>
      </c>
      <c r="I53" s="51">
        <v>5.9499999999999997E-2</v>
      </c>
      <c r="J53" s="27">
        <f t="shared" si="7"/>
        <v>13828000</v>
      </c>
    </row>
    <row r="54" spans="2:10" ht="12" customHeight="1" x14ac:dyDescent="0.2">
      <c r="B54" s="29" t="s">
        <v>63</v>
      </c>
      <c r="C54" s="7" t="s">
        <v>64</v>
      </c>
      <c r="D54" s="7" t="s">
        <v>42</v>
      </c>
      <c r="E54" s="11">
        <v>2830</v>
      </c>
      <c r="F54" s="11">
        <v>8</v>
      </c>
      <c r="G54" s="7" t="s">
        <v>41</v>
      </c>
      <c r="H54" s="21">
        <v>13170000</v>
      </c>
      <c r="I54" s="51">
        <v>5.9499999999999997E-2</v>
      </c>
      <c r="J54" s="27">
        <f t="shared" si="7"/>
        <v>13954000</v>
      </c>
    </row>
    <row r="55" spans="2:10" ht="12" customHeight="1" x14ac:dyDescent="0.2">
      <c r="B55" s="29" t="s">
        <v>63</v>
      </c>
      <c r="C55" s="7" t="s">
        <v>64</v>
      </c>
      <c r="D55" s="7" t="s">
        <v>43</v>
      </c>
      <c r="E55" s="11">
        <v>2830</v>
      </c>
      <c r="F55" s="11">
        <v>8</v>
      </c>
      <c r="G55" s="7" t="s">
        <v>41</v>
      </c>
      <c r="H55" s="21">
        <v>13295000</v>
      </c>
      <c r="I55" s="51">
        <v>5.9499999999999997E-2</v>
      </c>
      <c r="J55" s="27">
        <f t="shared" si="7"/>
        <v>14086000</v>
      </c>
    </row>
    <row r="56" spans="2:10" ht="12" customHeight="1" x14ac:dyDescent="0.2">
      <c r="B56" s="29" t="s">
        <v>63</v>
      </c>
      <c r="C56" s="7" t="s">
        <v>64</v>
      </c>
      <c r="D56" s="7" t="s">
        <v>44</v>
      </c>
      <c r="E56" s="11">
        <v>2830</v>
      </c>
      <c r="F56" s="11">
        <v>8</v>
      </c>
      <c r="G56" s="7" t="s">
        <v>41</v>
      </c>
      <c r="H56" s="21">
        <v>13295000</v>
      </c>
      <c r="I56" s="51">
        <v>6.5100000000000005E-2</v>
      </c>
      <c r="J56" s="27">
        <f t="shared" ref="J56" si="12">+ROUND((H56*I56)+H56,-3)</f>
        <v>14161000</v>
      </c>
    </row>
    <row r="57" spans="2:10" ht="12" customHeight="1" x14ac:dyDescent="0.2">
      <c r="B57" s="29" t="s">
        <v>65</v>
      </c>
      <c r="C57" s="7" t="s">
        <v>66</v>
      </c>
      <c r="D57" s="7" t="s">
        <v>40</v>
      </c>
      <c r="E57" s="11">
        <v>965</v>
      </c>
      <c r="F57" s="11">
        <v>8</v>
      </c>
      <c r="G57" s="7" t="s">
        <v>41</v>
      </c>
      <c r="H57" s="21">
        <v>7765000</v>
      </c>
      <c r="I57" s="51">
        <v>5.9499999999999997E-2</v>
      </c>
      <c r="J57" s="27">
        <f t="shared" si="7"/>
        <v>8227000</v>
      </c>
    </row>
    <row r="58" spans="2:10" ht="12" customHeight="1" x14ac:dyDescent="0.2">
      <c r="B58" s="29" t="s">
        <v>65</v>
      </c>
      <c r="C58" s="7" t="s">
        <v>66</v>
      </c>
      <c r="D58" s="7" t="s">
        <v>42</v>
      </c>
      <c r="E58" s="11">
        <v>965</v>
      </c>
      <c r="F58" s="11">
        <v>8</v>
      </c>
      <c r="G58" s="7" t="s">
        <v>41</v>
      </c>
      <c r="H58" s="21">
        <v>7834000</v>
      </c>
      <c r="I58" s="51">
        <v>5.9499999999999997E-2</v>
      </c>
      <c r="J58" s="27">
        <f t="shared" si="7"/>
        <v>8300000</v>
      </c>
    </row>
    <row r="59" spans="2:10" ht="12" customHeight="1" x14ac:dyDescent="0.2">
      <c r="B59" s="29" t="s">
        <v>65</v>
      </c>
      <c r="C59" s="7" t="s">
        <v>66</v>
      </c>
      <c r="D59" s="7" t="s">
        <v>43</v>
      </c>
      <c r="E59" s="11">
        <v>965</v>
      </c>
      <c r="F59" s="11">
        <v>8</v>
      </c>
      <c r="G59" s="7" t="s">
        <v>41</v>
      </c>
      <c r="H59" s="21">
        <v>7908000</v>
      </c>
      <c r="I59" s="51">
        <v>5.9499999999999997E-2</v>
      </c>
      <c r="J59" s="27">
        <f t="shared" si="7"/>
        <v>8379000</v>
      </c>
    </row>
    <row r="60" spans="2:10" ht="12" customHeight="1" x14ac:dyDescent="0.2">
      <c r="B60" s="29" t="s">
        <v>65</v>
      </c>
      <c r="C60" s="7" t="s">
        <v>66</v>
      </c>
      <c r="D60" s="7" t="s">
        <v>44</v>
      </c>
      <c r="E60" s="11">
        <v>965</v>
      </c>
      <c r="F60" s="11">
        <v>8</v>
      </c>
      <c r="G60" s="7" t="s">
        <v>41</v>
      </c>
      <c r="H60" s="21">
        <v>7908000</v>
      </c>
      <c r="I60" s="51">
        <v>6.5100000000000005E-2</v>
      </c>
      <c r="J60" s="27">
        <f t="shared" ref="J60" si="13">+ROUND((H60*I60)+H60,-3)</f>
        <v>8423000</v>
      </c>
    </row>
    <row r="61" spans="2:10" x14ac:dyDescent="0.2">
      <c r="B61" s="29" t="s">
        <v>67</v>
      </c>
      <c r="C61" s="7" t="s">
        <v>68</v>
      </c>
      <c r="D61" s="7" t="s">
        <v>40</v>
      </c>
      <c r="E61" s="11">
        <v>108657</v>
      </c>
      <c r="F61" s="11">
        <v>8</v>
      </c>
      <c r="G61" s="7" t="s">
        <v>41</v>
      </c>
      <c r="H61" s="21">
        <v>13051000</v>
      </c>
      <c r="I61" s="51">
        <v>5.9499999999999997E-2</v>
      </c>
      <c r="J61" s="27">
        <f t="shared" si="7"/>
        <v>13828000</v>
      </c>
    </row>
    <row r="62" spans="2:10" x14ac:dyDescent="0.2">
      <c r="B62" s="29" t="s">
        <v>67</v>
      </c>
      <c r="C62" s="7" t="s">
        <v>68</v>
      </c>
      <c r="D62" s="7" t="s">
        <v>42</v>
      </c>
      <c r="E62" s="11">
        <v>108657</v>
      </c>
      <c r="F62" s="11">
        <v>8</v>
      </c>
      <c r="G62" s="7" t="s">
        <v>41</v>
      </c>
      <c r="H62" s="21">
        <v>13170000</v>
      </c>
      <c r="I62" s="51">
        <v>5.9499999999999997E-2</v>
      </c>
      <c r="J62" s="27">
        <f t="shared" si="7"/>
        <v>13954000</v>
      </c>
    </row>
    <row r="63" spans="2:10" x14ac:dyDescent="0.2">
      <c r="B63" s="29" t="s">
        <v>67</v>
      </c>
      <c r="C63" s="7" t="s">
        <v>68</v>
      </c>
      <c r="D63" s="7" t="s">
        <v>43</v>
      </c>
      <c r="E63" s="11">
        <v>108657</v>
      </c>
      <c r="F63" s="11">
        <v>8</v>
      </c>
      <c r="G63" s="7" t="s">
        <v>41</v>
      </c>
      <c r="H63" s="21">
        <v>13295000</v>
      </c>
      <c r="I63" s="51">
        <v>5.9499999999999997E-2</v>
      </c>
      <c r="J63" s="27">
        <f t="shared" si="7"/>
        <v>14086000</v>
      </c>
    </row>
    <row r="64" spans="2:10" x14ac:dyDescent="0.2">
      <c r="B64" s="29" t="s">
        <v>67</v>
      </c>
      <c r="C64" s="7" t="s">
        <v>68</v>
      </c>
      <c r="D64" s="7" t="s">
        <v>44</v>
      </c>
      <c r="E64" s="11">
        <v>108657</v>
      </c>
      <c r="F64" s="11">
        <v>8</v>
      </c>
      <c r="G64" s="7" t="s">
        <v>41</v>
      </c>
      <c r="H64" s="21">
        <v>13295000</v>
      </c>
      <c r="I64" s="51">
        <v>6.5100000000000005E-2</v>
      </c>
      <c r="J64" s="27">
        <f t="shared" ref="J64" si="14">+ROUND((H64*I64)+H64,-3)</f>
        <v>14161000</v>
      </c>
    </row>
    <row r="65" spans="2:10" x14ac:dyDescent="0.2">
      <c r="B65" s="29"/>
      <c r="C65" s="7"/>
      <c r="D65" s="7"/>
      <c r="E65" s="11"/>
      <c r="F65" s="11"/>
      <c r="G65" s="7"/>
      <c r="H65" s="21"/>
      <c r="I65" s="51"/>
      <c r="J65" s="27"/>
    </row>
    <row r="66" spans="2:10" x14ac:dyDescent="0.2">
      <c r="B66" s="29"/>
      <c r="C66" s="8" t="s">
        <v>69</v>
      </c>
      <c r="D66" s="8"/>
      <c r="E66" s="11"/>
      <c r="F66" s="12"/>
      <c r="G66" s="8"/>
      <c r="H66" s="21"/>
      <c r="I66" s="123"/>
      <c r="J66" s="27"/>
    </row>
    <row r="67" spans="2:10" ht="12" customHeight="1" x14ac:dyDescent="0.2">
      <c r="B67" s="29" t="s">
        <v>70</v>
      </c>
      <c r="C67" s="7" t="s">
        <v>71</v>
      </c>
      <c r="D67" s="7" t="s">
        <v>72</v>
      </c>
      <c r="E67" s="11">
        <v>953</v>
      </c>
      <c r="F67" s="11">
        <v>8</v>
      </c>
      <c r="G67" s="7" t="s">
        <v>41</v>
      </c>
      <c r="H67" s="21">
        <v>16811000</v>
      </c>
      <c r="I67" s="51">
        <v>5.9499999999999997E-2</v>
      </c>
      <c r="J67" s="27">
        <f t="shared" ref="J67:J89" si="15">+ROUND((H67*I67)+H67,-3)</f>
        <v>17811000</v>
      </c>
    </row>
    <row r="68" spans="2:10" x14ac:dyDescent="0.2">
      <c r="B68" s="29" t="s">
        <v>70</v>
      </c>
      <c r="C68" s="7" t="s">
        <v>71</v>
      </c>
      <c r="D68" s="7" t="s">
        <v>40</v>
      </c>
      <c r="E68" s="11">
        <v>953</v>
      </c>
      <c r="F68" s="11">
        <v>8</v>
      </c>
      <c r="G68" s="7" t="s">
        <v>41</v>
      </c>
      <c r="H68" s="21">
        <v>17287000</v>
      </c>
      <c r="I68" s="51">
        <v>5.9499999999999997E-2</v>
      </c>
      <c r="J68" s="27">
        <f t="shared" si="15"/>
        <v>18316000</v>
      </c>
    </row>
    <row r="69" spans="2:10" x14ac:dyDescent="0.2">
      <c r="B69" s="29" t="s">
        <v>70</v>
      </c>
      <c r="C69" s="7" t="s">
        <v>71</v>
      </c>
      <c r="D69" s="7" t="s">
        <v>42</v>
      </c>
      <c r="E69" s="55">
        <v>953</v>
      </c>
      <c r="F69" s="55">
        <v>8</v>
      </c>
      <c r="G69" s="56" t="s">
        <v>41</v>
      </c>
      <c r="H69" s="57">
        <v>17443000</v>
      </c>
      <c r="I69" s="51">
        <v>5.9499999999999997E-2</v>
      </c>
      <c r="J69" s="58">
        <f t="shared" si="15"/>
        <v>18481000</v>
      </c>
    </row>
    <row r="70" spans="2:10" x14ac:dyDescent="0.2">
      <c r="B70" s="29" t="s">
        <v>70</v>
      </c>
      <c r="C70" s="7" t="s">
        <v>71</v>
      </c>
      <c r="D70" s="7" t="s">
        <v>43</v>
      </c>
      <c r="E70" s="55">
        <v>953</v>
      </c>
      <c r="F70" s="55">
        <v>8</v>
      </c>
      <c r="G70" s="56" t="s">
        <v>41</v>
      </c>
      <c r="H70" s="57">
        <v>17609000</v>
      </c>
      <c r="I70" s="51">
        <v>5.9499999999999997E-2</v>
      </c>
      <c r="J70" s="58">
        <f t="shared" ref="J70" si="16">+ROUND((H70*I70)+H70,-3)</f>
        <v>18657000</v>
      </c>
    </row>
    <row r="71" spans="2:10" x14ac:dyDescent="0.2">
      <c r="B71" s="29" t="s">
        <v>70</v>
      </c>
      <c r="C71" s="7" t="s">
        <v>71</v>
      </c>
      <c r="D71" s="7" t="s">
        <v>44</v>
      </c>
      <c r="E71" s="55">
        <v>953</v>
      </c>
      <c r="F71" s="55">
        <v>8</v>
      </c>
      <c r="G71" s="56" t="s">
        <v>41</v>
      </c>
      <c r="H71" s="57">
        <v>17609000</v>
      </c>
      <c r="I71" s="51">
        <v>6.5100000000000005E-2</v>
      </c>
      <c r="J71" s="58">
        <f t="shared" ref="J71" si="17">+ROUND((H71*I71)+H71,-3)</f>
        <v>18755000</v>
      </c>
    </row>
    <row r="72" spans="2:10" x14ac:dyDescent="0.2">
      <c r="B72" s="29" t="s">
        <v>73</v>
      </c>
      <c r="C72" s="7" t="s">
        <v>74</v>
      </c>
      <c r="D72" s="7" t="s">
        <v>44</v>
      </c>
      <c r="E72" s="55">
        <v>953</v>
      </c>
      <c r="F72" s="11">
        <v>10</v>
      </c>
      <c r="G72" s="7" t="s">
        <v>41</v>
      </c>
      <c r="H72" s="21">
        <v>12678000</v>
      </c>
      <c r="I72" s="51">
        <v>6.5100000000000005E-2</v>
      </c>
      <c r="J72" s="31">
        <f>+ROUND((H72*I72)+H72,-3)</f>
        <v>13503000</v>
      </c>
    </row>
    <row r="73" spans="2:10" x14ac:dyDescent="0.2">
      <c r="B73" s="29" t="s">
        <v>75</v>
      </c>
      <c r="C73" s="56" t="s">
        <v>74</v>
      </c>
      <c r="D73" s="7" t="s">
        <v>76</v>
      </c>
      <c r="E73" s="55">
        <v>953</v>
      </c>
      <c r="F73" s="55">
        <v>8</v>
      </c>
      <c r="G73" s="56" t="s">
        <v>41</v>
      </c>
      <c r="H73" s="57">
        <v>13284000</v>
      </c>
      <c r="I73" s="51">
        <v>5.9499999999999997E-2</v>
      </c>
      <c r="J73" s="58">
        <f t="shared" ref="J73:J75" si="18">+ROUND((H73*I73)+H73,-3)</f>
        <v>14074000</v>
      </c>
    </row>
    <row r="74" spans="2:10" x14ac:dyDescent="0.2">
      <c r="B74" s="29" t="s">
        <v>75</v>
      </c>
      <c r="C74" s="56" t="s">
        <v>74</v>
      </c>
      <c r="D74" s="7" t="s">
        <v>77</v>
      </c>
      <c r="E74" s="55">
        <v>953</v>
      </c>
      <c r="F74" s="55">
        <v>8</v>
      </c>
      <c r="G74" s="56" t="s">
        <v>41</v>
      </c>
      <c r="H74" s="57">
        <v>14401000</v>
      </c>
      <c r="I74" s="51">
        <v>5.9499999999999997E-2</v>
      </c>
      <c r="J74" s="58">
        <f t="shared" si="18"/>
        <v>15258000</v>
      </c>
    </row>
    <row r="75" spans="2:10" x14ac:dyDescent="0.2">
      <c r="B75" s="29" t="s">
        <v>75</v>
      </c>
      <c r="C75" s="56" t="s">
        <v>74</v>
      </c>
      <c r="D75" s="7" t="s">
        <v>78</v>
      </c>
      <c r="E75" s="55">
        <v>953</v>
      </c>
      <c r="F75" s="55">
        <v>8</v>
      </c>
      <c r="G75" s="56" t="s">
        <v>41</v>
      </c>
      <c r="H75" s="57">
        <v>16811000</v>
      </c>
      <c r="I75" s="51">
        <v>5.9499999999999997E-2</v>
      </c>
      <c r="J75" s="58">
        <f t="shared" si="18"/>
        <v>17811000</v>
      </c>
    </row>
    <row r="76" spans="2:10" ht="12" customHeight="1" x14ac:dyDescent="0.2">
      <c r="B76" s="29" t="s">
        <v>79</v>
      </c>
      <c r="C76" s="7" t="s">
        <v>80</v>
      </c>
      <c r="D76" s="7" t="s">
        <v>40</v>
      </c>
      <c r="E76" s="11">
        <v>952</v>
      </c>
      <c r="F76" s="11">
        <v>8</v>
      </c>
      <c r="G76" s="7" t="s">
        <v>41</v>
      </c>
      <c r="H76" s="21">
        <v>18188000</v>
      </c>
      <c r="I76" s="51">
        <v>5.9499999999999997E-2</v>
      </c>
      <c r="J76" s="31">
        <f t="shared" si="15"/>
        <v>19270000</v>
      </c>
    </row>
    <row r="77" spans="2:10" ht="12" customHeight="1" x14ac:dyDescent="0.2">
      <c r="B77" s="29" t="s">
        <v>79</v>
      </c>
      <c r="C77" s="7" t="s">
        <v>80</v>
      </c>
      <c r="D77" s="7" t="s">
        <v>42</v>
      </c>
      <c r="E77" s="11">
        <v>952</v>
      </c>
      <c r="F77" s="11">
        <v>8</v>
      </c>
      <c r="G77" s="7" t="s">
        <v>41</v>
      </c>
      <c r="H77" s="21">
        <v>18353000</v>
      </c>
      <c r="I77" s="51">
        <v>5.9499999999999997E-2</v>
      </c>
      <c r="J77" s="31">
        <f t="shared" si="15"/>
        <v>19445000</v>
      </c>
    </row>
    <row r="78" spans="2:10" ht="12" customHeight="1" x14ac:dyDescent="0.2">
      <c r="B78" s="29" t="s">
        <v>79</v>
      </c>
      <c r="C78" s="7" t="s">
        <v>80</v>
      </c>
      <c r="D78" s="7" t="s">
        <v>43</v>
      </c>
      <c r="E78" s="11">
        <v>952</v>
      </c>
      <c r="F78" s="11">
        <v>8</v>
      </c>
      <c r="G78" s="7" t="s">
        <v>41</v>
      </c>
      <c r="H78" s="21">
        <v>18527000</v>
      </c>
      <c r="I78" s="51">
        <v>5.9499999999999997E-2</v>
      </c>
      <c r="J78" s="31">
        <f t="shared" ref="J78" si="19">+ROUND((H78*I78)+H78,-3)</f>
        <v>19629000</v>
      </c>
    </row>
    <row r="79" spans="2:10" ht="12" customHeight="1" x14ac:dyDescent="0.2">
      <c r="B79" s="29" t="s">
        <v>79</v>
      </c>
      <c r="C79" s="7" t="s">
        <v>80</v>
      </c>
      <c r="D79" s="7" t="s">
        <v>44</v>
      </c>
      <c r="E79" s="11">
        <v>952</v>
      </c>
      <c r="F79" s="11">
        <v>8</v>
      </c>
      <c r="G79" s="7" t="s">
        <v>41</v>
      </c>
      <c r="H79" s="21">
        <v>18527000</v>
      </c>
      <c r="I79" s="51">
        <v>6.5100000000000005E-2</v>
      </c>
      <c r="J79" s="31">
        <f t="shared" ref="J79" si="20">+ROUND((H79*I79)+H79,-3)</f>
        <v>19733000</v>
      </c>
    </row>
    <row r="80" spans="2:10" ht="12" customHeight="1" x14ac:dyDescent="0.2">
      <c r="B80" s="29" t="s">
        <v>81</v>
      </c>
      <c r="C80" s="7" t="s">
        <v>82</v>
      </c>
      <c r="D80" s="7" t="s">
        <v>40</v>
      </c>
      <c r="E80" s="11">
        <v>954</v>
      </c>
      <c r="F80" s="11">
        <v>8</v>
      </c>
      <c r="G80" s="7" t="s">
        <v>41</v>
      </c>
      <c r="H80" s="21">
        <v>8894000</v>
      </c>
      <c r="I80" s="51">
        <v>5.9499999999999997E-2</v>
      </c>
      <c r="J80" s="27">
        <f t="shared" si="15"/>
        <v>9423000</v>
      </c>
    </row>
    <row r="81" spans="2:10" ht="12" customHeight="1" x14ac:dyDescent="0.2">
      <c r="B81" s="29" t="s">
        <v>81</v>
      </c>
      <c r="C81" s="7" t="s">
        <v>82</v>
      </c>
      <c r="D81" s="7" t="s">
        <v>42</v>
      </c>
      <c r="E81" s="11">
        <v>954</v>
      </c>
      <c r="F81" s="11">
        <v>8</v>
      </c>
      <c r="G81" s="7" t="s">
        <v>41</v>
      </c>
      <c r="H81" s="21">
        <v>8976000</v>
      </c>
      <c r="I81" s="51">
        <v>5.9499999999999997E-2</v>
      </c>
      <c r="J81" s="27">
        <f t="shared" si="15"/>
        <v>9510000</v>
      </c>
    </row>
    <row r="82" spans="2:10" ht="12" customHeight="1" x14ac:dyDescent="0.2">
      <c r="B82" s="29" t="s">
        <v>81</v>
      </c>
      <c r="C82" s="7" t="s">
        <v>82</v>
      </c>
      <c r="D82" s="7" t="s">
        <v>43</v>
      </c>
      <c r="E82" s="11">
        <v>954</v>
      </c>
      <c r="F82" s="11">
        <v>8</v>
      </c>
      <c r="G82" s="7" t="s">
        <v>41</v>
      </c>
      <c r="H82" s="21">
        <v>9061000</v>
      </c>
      <c r="I82" s="51">
        <v>5.9499999999999997E-2</v>
      </c>
      <c r="J82" s="27">
        <f t="shared" ref="J82:J84" si="21">+ROUND((H82*I82)+H82,-3)</f>
        <v>9600000</v>
      </c>
    </row>
    <row r="83" spans="2:10" ht="12" customHeight="1" x14ac:dyDescent="0.2">
      <c r="B83" s="29" t="s">
        <v>81</v>
      </c>
      <c r="C83" s="7" t="s">
        <v>82</v>
      </c>
      <c r="D83" s="7" t="s">
        <v>44</v>
      </c>
      <c r="E83" s="11">
        <v>954</v>
      </c>
      <c r="F83" s="11">
        <v>8</v>
      </c>
      <c r="G83" s="7" t="s">
        <v>41</v>
      </c>
      <c r="H83" s="21">
        <v>9061000</v>
      </c>
      <c r="I83" s="51">
        <v>6.5100000000000005E-2</v>
      </c>
      <c r="J83" s="27">
        <f t="shared" ref="J83" si="22">+ROUND((H83*I83)+H83,-3)</f>
        <v>9651000</v>
      </c>
    </row>
    <row r="84" spans="2:10" ht="12" customHeight="1" x14ac:dyDescent="0.2">
      <c r="B84" s="29" t="s">
        <v>83</v>
      </c>
      <c r="C84" s="7" t="s">
        <v>84</v>
      </c>
      <c r="D84" s="7" t="s">
        <v>85</v>
      </c>
      <c r="E84" s="11">
        <v>954</v>
      </c>
      <c r="F84" s="11">
        <v>8</v>
      </c>
      <c r="G84" s="7" t="s">
        <v>41</v>
      </c>
      <c r="H84" s="21">
        <v>8894000</v>
      </c>
      <c r="I84" s="51">
        <v>5.9499999999999997E-2</v>
      </c>
      <c r="J84" s="27">
        <f t="shared" si="21"/>
        <v>9423000</v>
      </c>
    </row>
    <row r="85" spans="2:10" x14ac:dyDescent="0.2">
      <c r="B85" s="29" t="s">
        <v>86</v>
      </c>
      <c r="C85" s="7" t="s">
        <v>87</v>
      </c>
      <c r="D85" s="7" t="s">
        <v>40</v>
      </c>
      <c r="E85" s="11">
        <v>108841</v>
      </c>
      <c r="F85" s="124">
        <v>8</v>
      </c>
      <c r="G85" s="7" t="s">
        <v>41</v>
      </c>
      <c r="H85" s="21">
        <v>18188000</v>
      </c>
      <c r="I85" s="51">
        <v>5.9499999999999997E-2</v>
      </c>
      <c r="J85" s="27">
        <f t="shared" si="15"/>
        <v>19270000</v>
      </c>
    </row>
    <row r="86" spans="2:10" x14ac:dyDescent="0.2">
      <c r="B86" s="29" t="s">
        <v>86</v>
      </c>
      <c r="C86" s="7" t="s">
        <v>87</v>
      </c>
      <c r="D86" s="7" t="s">
        <v>42</v>
      </c>
      <c r="E86" s="11">
        <v>108841</v>
      </c>
      <c r="F86" s="124">
        <v>8</v>
      </c>
      <c r="G86" s="7" t="s">
        <v>41</v>
      </c>
      <c r="H86" s="21">
        <v>18353000</v>
      </c>
      <c r="I86" s="51">
        <v>5.9499999999999997E-2</v>
      </c>
      <c r="J86" s="27">
        <f t="shared" si="15"/>
        <v>19445000</v>
      </c>
    </row>
    <row r="87" spans="2:10" x14ac:dyDescent="0.2">
      <c r="B87" s="29" t="s">
        <v>86</v>
      </c>
      <c r="C87" s="7" t="s">
        <v>87</v>
      </c>
      <c r="D87" s="7" t="s">
        <v>43</v>
      </c>
      <c r="E87" s="11">
        <v>108841</v>
      </c>
      <c r="F87" s="124">
        <v>8</v>
      </c>
      <c r="G87" s="7" t="s">
        <v>41</v>
      </c>
      <c r="H87" s="21">
        <v>18527000</v>
      </c>
      <c r="I87" s="51">
        <v>5.9499999999999997E-2</v>
      </c>
      <c r="J87" s="27">
        <f t="shared" ref="J87" si="23">+ROUND((H87*I87)+H87,-3)</f>
        <v>19629000</v>
      </c>
    </row>
    <row r="88" spans="2:10" x14ac:dyDescent="0.2">
      <c r="B88" s="29" t="s">
        <v>86</v>
      </c>
      <c r="C88" s="7" t="s">
        <v>87</v>
      </c>
      <c r="D88" s="7" t="s">
        <v>44</v>
      </c>
      <c r="E88" s="11">
        <v>108841</v>
      </c>
      <c r="F88" s="124">
        <v>8</v>
      </c>
      <c r="G88" s="7" t="s">
        <v>41</v>
      </c>
      <c r="H88" s="21">
        <v>18527000</v>
      </c>
      <c r="I88" s="51">
        <v>6.5100000000000005E-2</v>
      </c>
      <c r="J88" s="27">
        <f t="shared" ref="J88" si="24">+ROUND((H88*I88)+H88,-3)</f>
        <v>19733000</v>
      </c>
    </row>
    <row r="89" spans="2:10" x14ac:dyDescent="0.2">
      <c r="B89" s="29" t="s">
        <v>88</v>
      </c>
      <c r="C89" s="7" t="s">
        <v>89</v>
      </c>
      <c r="D89" s="7" t="s">
        <v>43</v>
      </c>
      <c r="E89" s="11">
        <v>117291</v>
      </c>
      <c r="F89" s="124">
        <v>8</v>
      </c>
      <c r="G89" s="7" t="s">
        <v>41</v>
      </c>
      <c r="H89" s="21">
        <v>18527000</v>
      </c>
      <c r="I89" s="51">
        <v>5.9499999999999997E-2</v>
      </c>
      <c r="J89" s="27">
        <f t="shared" si="15"/>
        <v>19629000</v>
      </c>
    </row>
    <row r="90" spans="2:10" x14ac:dyDescent="0.2">
      <c r="B90" s="29" t="s">
        <v>88</v>
      </c>
      <c r="C90" s="7" t="s">
        <v>89</v>
      </c>
      <c r="D90" s="7" t="s">
        <v>44</v>
      </c>
      <c r="E90" s="11">
        <v>117291</v>
      </c>
      <c r="F90" s="124">
        <v>8</v>
      </c>
      <c r="G90" s="7" t="s">
        <v>41</v>
      </c>
      <c r="H90" s="21">
        <v>18527000</v>
      </c>
      <c r="I90" s="51">
        <v>6.5100000000000005E-2</v>
      </c>
      <c r="J90" s="27">
        <f t="shared" ref="J90" si="25">+ROUND((H90*I90)+H90,-3)</f>
        <v>19733000</v>
      </c>
    </row>
    <row r="91" spans="2:10" x14ac:dyDescent="0.2">
      <c r="B91" s="29"/>
      <c r="C91" s="7"/>
      <c r="D91" s="7"/>
      <c r="E91" s="11"/>
      <c r="F91" s="124"/>
      <c r="G91" s="7"/>
      <c r="H91" s="21"/>
      <c r="I91" s="51"/>
      <c r="J91" s="27"/>
    </row>
    <row r="92" spans="2:10" x14ac:dyDescent="0.2">
      <c r="B92" s="29"/>
      <c r="C92" s="8" t="s">
        <v>90</v>
      </c>
      <c r="D92" s="8"/>
      <c r="E92" s="11"/>
      <c r="F92" s="12"/>
      <c r="G92" s="8"/>
      <c r="H92" s="21"/>
      <c r="I92" s="123"/>
      <c r="J92" s="27"/>
    </row>
    <row r="93" spans="2:10" x14ac:dyDescent="0.2">
      <c r="B93" s="29" t="s">
        <v>91</v>
      </c>
      <c r="C93" s="7" t="s">
        <v>92</v>
      </c>
      <c r="D93" s="7" t="s">
        <v>72</v>
      </c>
      <c r="E93" s="11">
        <v>951</v>
      </c>
      <c r="F93" s="11">
        <v>10</v>
      </c>
      <c r="G93" s="7" t="s">
        <v>41</v>
      </c>
      <c r="H93" s="21">
        <v>17637000</v>
      </c>
      <c r="I93" s="51">
        <v>5.9499999999999997E-2</v>
      </c>
      <c r="J93" s="27">
        <f>+ROUND((H93*I93)+H93,-3)</f>
        <v>18686000</v>
      </c>
    </row>
    <row r="94" spans="2:10" x14ac:dyDescent="0.2">
      <c r="B94" s="29" t="s">
        <v>91</v>
      </c>
      <c r="C94" s="7" t="s">
        <v>92</v>
      </c>
      <c r="D94" s="7" t="s">
        <v>40</v>
      </c>
      <c r="E94" s="11">
        <v>951</v>
      </c>
      <c r="F94" s="11">
        <v>10</v>
      </c>
      <c r="G94" s="7" t="s">
        <v>41</v>
      </c>
      <c r="H94" s="21">
        <v>17986000</v>
      </c>
      <c r="I94" s="51">
        <v>5.9499999999999997E-2</v>
      </c>
      <c r="J94" s="27">
        <f>+ROUND((H94*I94)+H94,-3)</f>
        <v>19056000</v>
      </c>
    </row>
    <row r="95" spans="2:10" x14ac:dyDescent="0.2">
      <c r="B95" s="29" t="s">
        <v>91</v>
      </c>
      <c r="C95" s="7" t="s">
        <v>92</v>
      </c>
      <c r="D95" s="7" t="s">
        <v>42</v>
      </c>
      <c r="E95" s="11">
        <v>951</v>
      </c>
      <c r="F95" s="11">
        <v>10</v>
      </c>
      <c r="G95" s="7" t="s">
        <v>41</v>
      </c>
      <c r="H95" s="21">
        <v>18148000</v>
      </c>
      <c r="I95" s="51">
        <v>5.9499999999999997E-2</v>
      </c>
      <c r="J95" s="27">
        <f>+ROUND((H95*I95)+H95,-3)</f>
        <v>19228000</v>
      </c>
    </row>
    <row r="96" spans="2:10" x14ac:dyDescent="0.2">
      <c r="B96" s="29" t="s">
        <v>91</v>
      </c>
      <c r="C96" s="7" t="s">
        <v>92</v>
      </c>
      <c r="D96" s="7" t="s">
        <v>43</v>
      </c>
      <c r="E96" s="11">
        <v>951</v>
      </c>
      <c r="F96" s="11">
        <v>10</v>
      </c>
      <c r="G96" s="7" t="s">
        <v>41</v>
      </c>
      <c r="H96" s="21">
        <v>18321000</v>
      </c>
      <c r="I96" s="51">
        <v>5.9499999999999997E-2</v>
      </c>
      <c r="J96" s="27">
        <f>+ROUND((H96*I96)+H96,-3)</f>
        <v>19411000</v>
      </c>
    </row>
    <row r="97" spans="2:10" x14ac:dyDescent="0.2">
      <c r="B97" s="29" t="s">
        <v>91</v>
      </c>
      <c r="C97" s="7" t="s">
        <v>92</v>
      </c>
      <c r="D97" s="7" t="s">
        <v>44</v>
      </c>
      <c r="E97" s="11">
        <v>951</v>
      </c>
      <c r="F97" s="11">
        <v>10</v>
      </c>
      <c r="G97" s="7" t="s">
        <v>41</v>
      </c>
      <c r="H97" s="21">
        <v>18321000</v>
      </c>
      <c r="I97" s="51">
        <v>6.5100000000000005E-2</v>
      </c>
      <c r="J97" s="27">
        <f>+ROUND((H97*I97)+H97,-3)</f>
        <v>19514000</v>
      </c>
    </row>
    <row r="98" spans="2:10" x14ac:dyDescent="0.2">
      <c r="B98" s="29"/>
      <c r="C98" s="7"/>
      <c r="D98" s="7"/>
      <c r="E98" s="11"/>
      <c r="F98" s="124"/>
      <c r="G98" s="7"/>
      <c r="H98" s="21"/>
      <c r="I98" s="51"/>
      <c r="J98" s="27"/>
    </row>
    <row r="99" spans="2:10" x14ac:dyDescent="0.2">
      <c r="B99" s="29"/>
      <c r="C99" s="8" t="s">
        <v>93</v>
      </c>
      <c r="D99" s="8"/>
      <c r="E99" s="11"/>
      <c r="F99" s="12"/>
      <c r="G99" s="8"/>
      <c r="H99" s="21"/>
      <c r="I99" s="123"/>
      <c r="J99" s="27"/>
    </row>
    <row r="100" spans="2:10" ht="12" customHeight="1" x14ac:dyDescent="0.2">
      <c r="B100" s="29" t="s">
        <v>94</v>
      </c>
      <c r="C100" s="7" t="s">
        <v>95</v>
      </c>
      <c r="D100" s="7" t="s">
        <v>40</v>
      </c>
      <c r="E100" s="11">
        <v>3078</v>
      </c>
      <c r="F100" s="11">
        <v>10</v>
      </c>
      <c r="G100" s="7" t="s">
        <v>41</v>
      </c>
      <c r="H100" s="21">
        <v>15894000</v>
      </c>
      <c r="I100" s="51">
        <v>5.9499999999999997E-2</v>
      </c>
      <c r="J100" s="27">
        <f t="shared" ref="J100:J106" si="26">+ROUND((H100*I100)+H100,-3)</f>
        <v>16840000</v>
      </c>
    </row>
    <row r="101" spans="2:10" ht="12" customHeight="1" x14ac:dyDescent="0.2">
      <c r="B101" s="29" t="s">
        <v>94</v>
      </c>
      <c r="C101" s="7" t="s">
        <v>95</v>
      </c>
      <c r="D101" s="7" t="s">
        <v>42</v>
      </c>
      <c r="E101" s="11">
        <v>3078</v>
      </c>
      <c r="F101" s="11">
        <v>10</v>
      </c>
      <c r="G101" s="7" t="s">
        <v>41</v>
      </c>
      <c r="H101" s="21">
        <v>16038000</v>
      </c>
      <c r="I101" s="51">
        <v>5.9499999999999997E-2</v>
      </c>
      <c r="J101" s="27">
        <f t="shared" si="26"/>
        <v>16992000</v>
      </c>
    </row>
    <row r="102" spans="2:10" ht="12" customHeight="1" x14ac:dyDescent="0.2">
      <c r="B102" s="29" t="s">
        <v>94</v>
      </c>
      <c r="C102" s="7" t="s">
        <v>95</v>
      </c>
      <c r="D102" s="7" t="s">
        <v>43</v>
      </c>
      <c r="E102" s="11">
        <v>3078</v>
      </c>
      <c r="F102" s="11">
        <v>10</v>
      </c>
      <c r="G102" s="7" t="s">
        <v>41</v>
      </c>
      <c r="H102" s="21">
        <v>16190000</v>
      </c>
      <c r="I102" s="51">
        <v>5.9499999999999997E-2</v>
      </c>
      <c r="J102" s="27">
        <f t="shared" si="26"/>
        <v>17153000</v>
      </c>
    </row>
    <row r="103" spans="2:10" ht="12" customHeight="1" x14ac:dyDescent="0.2">
      <c r="B103" s="29" t="s">
        <v>94</v>
      </c>
      <c r="C103" s="7" t="s">
        <v>95</v>
      </c>
      <c r="D103" s="7" t="s">
        <v>44</v>
      </c>
      <c r="E103" s="11">
        <v>3078</v>
      </c>
      <c r="F103" s="11">
        <v>10</v>
      </c>
      <c r="G103" s="7" t="s">
        <v>41</v>
      </c>
      <c r="H103" s="21">
        <v>16190000</v>
      </c>
      <c r="I103" s="51">
        <v>6.5100000000000005E-2</v>
      </c>
      <c r="J103" s="27">
        <f t="shared" ref="J103" si="27">+ROUND((H103*I103)+H103,-3)</f>
        <v>17244000</v>
      </c>
    </row>
    <row r="104" spans="2:10" ht="12" customHeight="1" x14ac:dyDescent="0.2">
      <c r="B104" s="29" t="s">
        <v>96</v>
      </c>
      <c r="C104" s="7" t="s">
        <v>97</v>
      </c>
      <c r="D104" s="7" t="s">
        <v>40</v>
      </c>
      <c r="E104" s="11">
        <v>90844</v>
      </c>
      <c r="F104" s="11">
        <v>10</v>
      </c>
      <c r="G104" s="7" t="s">
        <v>41</v>
      </c>
      <c r="H104" s="21">
        <v>15894000</v>
      </c>
      <c r="I104" s="51">
        <v>5.9499999999999997E-2</v>
      </c>
      <c r="J104" s="27">
        <f t="shared" si="26"/>
        <v>16840000</v>
      </c>
    </row>
    <row r="105" spans="2:10" ht="12" customHeight="1" x14ac:dyDescent="0.2">
      <c r="B105" s="29" t="s">
        <v>96</v>
      </c>
      <c r="C105" s="7" t="s">
        <v>97</v>
      </c>
      <c r="D105" s="7" t="s">
        <v>42</v>
      </c>
      <c r="E105" s="11">
        <v>90844</v>
      </c>
      <c r="F105" s="11">
        <v>10</v>
      </c>
      <c r="G105" s="7" t="s">
        <v>41</v>
      </c>
      <c r="H105" s="21">
        <v>16038000</v>
      </c>
      <c r="I105" s="51">
        <v>5.9499999999999997E-2</v>
      </c>
      <c r="J105" s="27">
        <f t="shared" si="26"/>
        <v>16992000</v>
      </c>
    </row>
    <row r="106" spans="2:10" ht="12" customHeight="1" x14ac:dyDescent="0.2">
      <c r="B106" s="29" t="s">
        <v>96</v>
      </c>
      <c r="C106" s="7" t="s">
        <v>97</v>
      </c>
      <c r="D106" s="7" t="s">
        <v>43</v>
      </c>
      <c r="E106" s="11">
        <v>90844</v>
      </c>
      <c r="F106" s="11">
        <v>10</v>
      </c>
      <c r="G106" s="7" t="s">
        <v>41</v>
      </c>
      <c r="H106" s="21">
        <v>16190000</v>
      </c>
      <c r="I106" s="51">
        <v>5.9499999999999997E-2</v>
      </c>
      <c r="J106" s="27">
        <f t="shared" si="26"/>
        <v>17153000</v>
      </c>
    </row>
    <row r="107" spans="2:10" ht="12" customHeight="1" x14ac:dyDescent="0.2">
      <c r="B107" s="29" t="s">
        <v>96</v>
      </c>
      <c r="C107" s="7" t="s">
        <v>97</v>
      </c>
      <c r="D107" s="7" t="s">
        <v>44</v>
      </c>
      <c r="E107" s="11">
        <v>90844</v>
      </c>
      <c r="F107" s="11">
        <v>10</v>
      </c>
      <c r="G107" s="7" t="s">
        <v>41</v>
      </c>
      <c r="H107" s="21">
        <v>16190000</v>
      </c>
      <c r="I107" s="51">
        <v>6.5100000000000005E-2</v>
      </c>
      <c r="J107" s="27">
        <f t="shared" ref="J107" si="28">+ROUND((H107*I107)+H107,-3)</f>
        <v>17244000</v>
      </c>
    </row>
    <row r="108" spans="2:10" x14ac:dyDescent="0.2">
      <c r="B108" s="29"/>
      <c r="C108" s="7"/>
      <c r="D108" s="7"/>
      <c r="E108" s="11"/>
      <c r="F108" s="124"/>
      <c r="G108" s="7"/>
      <c r="H108" s="21"/>
      <c r="I108" s="51"/>
      <c r="J108" s="27"/>
    </row>
    <row r="109" spans="2:10" ht="12" customHeight="1" x14ac:dyDescent="0.2">
      <c r="B109" s="29"/>
      <c r="C109" s="8" t="s">
        <v>98</v>
      </c>
      <c r="D109" s="8"/>
      <c r="E109" s="11"/>
      <c r="F109" s="12"/>
      <c r="G109" s="8"/>
      <c r="H109" s="21"/>
      <c r="I109" s="123"/>
      <c r="J109" s="27"/>
    </row>
    <row r="110" spans="2:10" ht="12" customHeight="1" x14ac:dyDescent="0.2">
      <c r="B110" s="29" t="s">
        <v>99</v>
      </c>
      <c r="C110" s="7" t="s">
        <v>100</v>
      </c>
      <c r="D110" s="7" t="s">
        <v>40</v>
      </c>
      <c r="E110" s="11">
        <v>956</v>
      </c>
      <c r="F110" s="11">
        <v>8</v>
      </c>
      <c r="G110" s="7" t="s">
        <v>41</v>
      </c>
      <c r="H110" s="21">
        <v>12092000</v>
      </c>
      <c r="I110" s="51">
        <v>5.9499999999999997E-2</v>
      </c>
      <c r="J110" s="27">
        <f t="shared" ref="J110:J121" si="29">+ROUND((H110*I110)+H110,-3)</f>
        <v>12811000</v>
      </c>
    </row>
    <row r="111" spans="2:10" ht="12" customHeight="1" x14ac:dyDescent="0.2">
      <c r="B111" s="29" t="s">
        <v>99</v>
      </c>
      <c r="C111" s="7" t="s">
        <v>100</v>
      </c>
      <c r="D111" s="7" t="s">
        <v>42</v>
      </c>
      <c r="E111" s="11">
        <v>956</v>
      </c>
      <c r="F111" s="11">
        <v>8</v>
      </c>
      <c r="G111" s="7" t="s">
        <v>41</v>
      </c>
      <c r="H111" s="21">
        <v>12201000</v>
      </c>
      <c r="I111" s="51">
        <v>5.9499999999999997E-2</v>
      </c>
      <c r="J111" s="27">
        <f t="shared" si="29"/>
        <v>12927000</v>
      </c>
    </row>
    <row r="112" spans="2:10" ht="12" customHeight="1" x14ac:dyDescent="0.2">
      <c r="B112" s="29" t="s">
        <v>99</v>
      </c>
      <c r="C112" s="7" t="s">
        <v>100</v>
      </c>
      <c r="D112" s="7" t="s">
        <v>101</v>
      </c>
      <c r="E112" s="11">
        <v>956</v>
      </c>
      <c r="F112" s="11">
        <v>8</v>
      </c>
      <c r="G112" s="7" t="s">
        <v>41</v>
      </c>
      <c r="H112" s="21">
        <v>12317000</v>
      </c>
      <c r="I112" s="51">
        <v>5.9499999999999997E-2</v>
      </c>
      <c r="J112" s="27">
        <f t="shared" si="29"/>
        <v>13050000</v>
      </c>
    </row>
    <row r="113" spans="2:10" ht="12" customHeight="1" x14ac:dyDescent="0.2">
      <c r="B113" s="29" t="s">
        <v>102</v>
      </c>
      <c r="C113" s="7" t="s">
        <v>103</v>
      </c>
      <c r="D113" s="7" t="s">
        <v>40</v>
      </c>
      <c r="E113" s="11">
        <v>958</v>
      </c>
      <c r="F113" s="11">
        <v>8</v>
      </c>
      <c r="G113" s="7" t="s">
        <v>41</v>
      </c>
      <c r="H113" s="21">
        <v>12092000</v>
      </c>
      <c r="I113" s="51">
        <v>5.9499999999999997E-2</v>
      </c>
      <c r="J113" s="27">
        <f t="shared" si="29"/>
        <v>12811000</v>
      </c>
    </row>
    <row r="114" spans="2:10" ht="12" customHeight="1" x14ac:dyDescent="0.2">
      <c r="B114" s="29" t="s">
        <v>102</v>
      </c>
      <c r="C114" s="7" t="s">
        <v>103</v>
      </c>
      <c r="D114" s="7" t="s">
        <v>42</v>
      </c>
      <c r="E114" s="11">
        <v>958</v>
      </c>
      <c r="F114" s="11">
        <v>8</v>
      </c>
      <c r="G114" s="7" t="s">
        <v>41</v>
      </c>
      <c r="H114" s="21">
        <v>12201000</v>
      </c>
      <c r="I114" s="51">
        <v>5.9499999999999997E-2</v>
      </c>
      <c r="J114" s="27">
        <f t="shared" si="29"/>
        <v>12927000</v>
      </c>
    </row>
    <row r="115" spans="2:10" ht="12" customHeight="1" x14ac:dyDescent="0.2">
      <c r="B115" s="29" t="s">
        <v>102</v>
      </c>
      <c r="C115" s="7" t="s">
        <v>103</v>
      </c>
      <c r="D115" s="7" t="s">
        <v>101</v>
      </c>
      <c r="E115" s="11">
        <v>958</v>
      </c>
      <c r="F115" s="11">
        <v>8</v>
      </c>
      <c r="G115" s="7" t="s">
        <v>41</v>
      </c>
      <c r="H115" s="21">
        <v>12317000</v>
      </c>
      <c r="I115" s="51">
        <v>5.9499999999999997E-2</v>
      </c>
      <c r="J115" s="27">
        <f t="shared" si="29"/>
        <v>13050000</v>
      </c>
    </row>
    <row r="116" spans="2:10" ht="12" customHeight="1" x14ac:dyDescent="0.2">
      <c r="B116" s="29" t="s">
        <v>104</v>
      </c>
      <c r="C116" s="7" t="s">
        <v>105</v>
      </c>
      <c r="D116" s="7" t="s">
        <v>40</v>
      </c>
      <c r="E116" s="11">
        <v>20476</v>
      </c>
      <c r="F116" s="11">
        <v>8</v>
      </c>
      <c r="G116" s="7" t="s">
        <v>41</v>
      </c>
      <c r="H116" s="21">
        <v>12092000</v>
      </c>
      <c r="I116" s="51">
        <v>5.9499999999999997E-2</v>
      </c>
      <c r="J116" s="27">
        <f t="shared" si="29"/>
        <v>12811000</v>
      </c>
    </row>
    <row r="117" spans="2:10" ht="12" customHeight="1" x14ac:dyDescent="0.2">
      <c r="B117" s="29" t="s">
        <v>104</v>
      </c>
      <c r="C117" s="7" t="s">
        <v>105</v>
      </c>
      <c r="D117" s="7" t="s">
        <v>42</v>
      </c>
      <c r="E117" s="11">
        <v>20476</v>
      </c>
      <c r="F117" s="11">
        <v>8</v>
      </c>
      <c r="G117" s="7" t="s">
        <v>41</v>
      </c>
      <c r="H117" s="21">
        <v>12201000</v>
      </c>
      <c r="I117" s="51">
        <v>5.9499999999999997E-2</v>
      </c>
      <c r="J117" s="27">
        <f t="shared" si="29"/>
        <v>12927000</v>
      </c>
    </row>
    <row r="118" spans="2:10" ht="12" customHeight="1" x14ac:dyDescent="0.2">
      <c r="B118" s="29" t="s">
        <v>104</v>
      </c>
      <c r="C118" s="7" t="s">
        <v>105</v>
      </c>
      <c r="D118" s="7" t="s">
        <v>101</v>
      </c>
      <c r="E118" s="11">
        <v>20476</v>
      </c>
      <c r="F118" s="11">
        <v>8</v>
      </c>
      <c r="G118" s="7" t="s">
        <v>41</v>
      </c>
      <c r="H118" s="21">
        <v>12317000</v>
      </c>
      <c r="I118" s="51">
        <v>5.9499999999999997E-2</v>
      </c>
      <c r="J118" s="27">
        <f t="shared" si="29"/>
        <v>13050000</v>
      </c>
    </row>
    <row r="119" spans="2:10" ht="12" customHeight="1" x14ac:dyDescent="0.2">
      <c r="B119" s="29" t="s">
        <v>106</v>
      </c>
      <c r="C119" s="7" t="s">
        <v>107</v>
      </c>
      <c r="D119" s="7" t="s">
        <v>40</v>
      </c>
      <c r="E119" s="11">
        <v>20611</v>
      </c>
      <c r="F119" s="11">
        <v>8</v>
      </c>
      <c r="G119" s="7" t="s">
        <v>41</v>
      </c>
      <c r="H119" s="21">
        <v>12092000</v>
      </c>
      <c r="I119" s="51">
        <v>5.9499999999999997E-2</v>
      </c>
      <c r="J119" s="27">
        <f t="shared" si="29"/>
        <v>12811000</v>
      </c>
    </row>
    <row r="120" spans="2:10" ht="12" customHeight="1" x14ac:dyDescent="0.2">
      <c r="B120" s="29" t="s">
        <v>106</v>
      </c>
      <c r="C120" s="7" t="s">
        <v>107</v>
      </c>
      <c r="D120" s="7" t="s">
        <v>42</v>
      </c>
      <c r="E120" s="11">
        <v>20611</v>
      </c>
      <c r="F120" s="11">
        <v>8</v>
      </c>
      <c r="G120" s="7" t="s">
        <v>41</v>
      </c>
      <c r="H120" s="21">
        <v>12201000</v>
      </c>
      <c r="I120" s="51">
        <v>5.9499999999999997E-2</v>
      </c>
      <c r="J120" s="27">
        <f t="shared" si="29"/>
        <v>12927000</v>
      </c>
    </row>
    <row r="121" spans="2:10" ht="12" customHeight="1" x14ac:dyDescent="0.2">
      <c r="B121" s="29" t="s">
        <v>106</v>
      </c>
      <c r="C121" s="7" t="s">
        <v>107</v>
      </c>
      <c r="D121" s="7" t="s">
        <v>101</v>
      </c>
      <c r="E121" s="11">
        <v>20611</v>
      </c>
      <c r="F121" s="11">
        <v>8</v>
      </c>
      <c r="G121" s="7" t="s">
        <v>41</v>
      </c>
      <c r="H121" s="21">
        <v>12317000</v>
      </c>
      <c r="I121" s="51">
        <v>5.9499999999999997E-2</v>
      </c>
      <c r="J121" s="27">
        <f t="shared" si="29"/>
        <v>13050000</v>
      </c>
    </row>
    <row r="122" spans="2:10" x14ac:dyDescent="0.2">
      <c r="B122" s="29"/>
      <c r="C122" s="7"/>
      <c r="D122" s="7"/>
      <c r="E122" s="11"/>
      <c r="F122" s="124"/>
      <c r="G122" s="7"/>
      <c r="H122" s="21"/>
      <c r="I122" s="51"/>
      <c r="J122" s="27"/>
    </row>
    <row r="123" spans="2:10" x14ac:dyDescent="0.2">
      <c r="B123" s="29"/>
      <c r="C123" s="8" t="s">
        <v>108</v>
      </c>
      <c r="D123" s="8"/>
      <c r="E123" s="11"/>
      <c r="F123" s="12"/>
      <c r="G123" s="8"/>
      <c r="H123" s="21"/>
      <c r="I123" s="123"/>
      <c r="J123" s="27"/>
    </row>
    <row r="124" spans="2:10" ht="12" customHeight="1" x14ac:dyDescent="0.2">
      <c r="B124" s="29" t="s">
        <v>109</v>
      </c>
      <c r="C124" s="7" t="s">
        <v>110</v>
      </c>
      <c r="D124" s="7" t="s">
        <v>40</v>
      </c>
      <c r="E124" s="11">
        <v>949</v>
      </c>
      <c r="F124" s="11">
        <v>8</v>
      </c>
      <c r="G124" s="7" t="s">
        <v>41</v>
      </c>
      <c r="H124" s="21">
        <v>16973000</v>
      </c>
      <c r="I124" s="51">
        <v>5.9499999999999997E-2</v>
      </c>
      <c r="J124" s="27">
        <f t="shared" ref="J124:J134" si="30">+ROUND((H124*I124)+H124,-3)</f>
        <v>17983000</v>
      </c>
    </row>
    <row r="125" spans="2:10" ht="12" customHeight="1" x14ac:dyDescent="0.2">
      <c r="B125" s="29" t="s">
        <v>109</v>
      </c>
      <c r="C125" s="7" t="s">
        <v>110</v>
      </c>
      <c r="D125" s="7" t="s">
        <v>42</v>
      </c>
      <c r="E125" s="11">
        <v>949</v>
      </c>
      <c r="F125" s="11">
        <v>8</v>
      </c>
      <c r="G125" s="7" t="s">
        <v>41</v>
      </c>
      <c r="H125" s="21">
        <v>17127000</v>
      </c>
      <c r="I125" s="51">
        <v>5.9499999999999997E-2</v>
      </c>
      <c r="J125" s="27">
        <f t="shared" si="30"/>
        <v>18146000</v>
      </c>
    </row>
    <row r="126" spans="2:10" ht="12" customHeight="1" x14ac:dyDescent="0.2">
      <c r="B126" s="29" t="s">
        <v>109</v>
      </c>
      <c r="C126" s="7" t="s">
        <v>110</v>
      </c>
      <c r="D126" s="7" t="s">
        <v>43</v>
      </c>
      <c r="E126" s="11">
        <v>949</v>
      </c>
      <c r="F126" s="11">
        <v>8</v>
      </c>
      <c r="G126" s="7" t="s">
        <v>41</v>
      </c>
      <c r="H126" s="21">
        <v>17289000</v>
      </c>
      <c r="I126" s="51">
        <v>5.9499999999999997E-2</v>
      </c>
      <c r="J126" s="27">
        <f t="shared" si="30"/>
        <v>18318000</v>
      </c>
    </row>
    <row r="127" spans="2:10" ht="12" customHeight="1" x14ac:dyDescent="0.2">
      <c r="B127" s="29" t="s">
        <v>109</v>
      </c>
      <c r="C127" s="7" t="s">
        <v>110</v>
      </c>
      <c r="D127" s="7" t="s">
        <v>44</v>
      </c>
      <c r="E127" s="11">
        <v>949</v>
      </c>
      <c r="F127" s="11">
        <v>8</v>
      </c>
      <c r="G127" s="7" t="s">
        <v>41</v>
      </c>
      <c r="H127" s="21">
        <v>17289000</v>
      </c>
      <c r="I127" s="51">
        <v>6.5100000000000005E-2</v>
      </c>
      <c r="J127" s="27">
        <f t="shared" ref="J127" si="31">+ROUND((H127*I127)+H127,-3)</f>
        <v>18415000</v>
      </c>
    </row>
    <row r="128" spans="2:10" x14ac:dyDescent="0.2">
      <c r="B128" s="29" t="s">
        <v>111</v>
      </c>
      <c r="C128" s="7" t="s">
        <v>112</v>
      </c>
      <c r="D128" s="7" t="s">
        <v>40</v>
      </c>
      <c r="E128" s="11">
        <v>106061</v>
      </c>
      <c r="F128" s="11">
        <v>8</v>
      </c>
      <c r="G128" s="7" t="s">
        <v>41</v>
      </c>
      <c r="H128" s="21">
        <v>11686000</v>
      </c>
      <c r="I128" s="51">
        <v>5.9499999999999997E-2</v>
      </c>
      <c r="J128" s="27">
        <f t="shared" si="30"/>
        <v>12381000</v>
      </c>
    </row>
    <row r="129" spans="2:10" ht="12" customHeight="1" x14ac:dyDescent="0.2">
      <c r="B129" s="29" t="s">
        <v>111</v>
      </c>
      <c r="C129" s="7" t="s">
        <v>112</v>
      </c>
      <c r="D129" s="7" t="s">
        <v>42</v>
      </c>
      <c r="E129" s="11">
        <v>106061</v>
      </c>
      <c r="F129" s="11">
        <v>8</v>
      </c>
      <c r="G129" s="7" t="s">
        <v>41</v>
      </c>
      <c r="H129" s="21">
        <v>11791000</v>
      </c>
      <c r="I129" s="51">
        <v>5.9499999999999997E-2</v>
      </c>
      <c r="J129" s="27">
        <f t="shared" si="30"/>
        <v>12493000</v>
      </c>
    </row>
    <row r="130" spans="2:10" ht="12" customHeight="1" x14ac:dyDescent="0.2">
      <c r="B130" s="29" t="s">
        <v>111</v>
      </c>
      <c r="C130" s="7" t="s">
        <v>112</v>
      </c>
      <c r="D130" s="7" t="s">
        <v>43</v>
      </c>
      <c r="E130" s="11">
        <v>106061</v>
      </c>
      <c r="F130" s="11">
        <v>8</v>
      </c>
      <c r="G130" s="7" t="s">
        <v>41</v>
      </c>
      <c r="H130" s="21">
        <v>11903000</v>
      </c>
      <c r="I130" s="51">
        <v>5.9499999999999997E-2</v>
      </c>
      <c r="J130" s="27">
        <f t="shared" si="30"/>
        <v>12611000</v>
      </c>
    </row>
    <row r="131" spans="2:10" ht="12" customHeight="1" x14ac:dyDescent="0.2">
      <c r="B131" s="29" t="s">
        <v>111</v>
      </c>
      <c r="C131" s="7" t="s">
        <v>112</v>
      </c>
      <c r="D131" s="7" t="s">
        <v>44</v>
      </c>
      <c r="E131" s="11">
        <v>106061</v>
      </c>
      <c r="F131" s="11">
        <v>8</v>
      </c>
      <c r="G131" s="7" t="s">
        <v>41</v>
      </c>
      <c r="H131" s="21">
        <v>11903000</v>
      </c>
      <c r="I131" s="51">
        <v>6.5100000000000005E-2</v>
      </c>
      <c r="J131" s="27">
        <f t="shared" ref="J131" si="32">+ROUND((H131*I131)+H131,-3)</f>
        <v>12678000</v>
      </c>
    </row>
    <row r="132" spans="2:10" ht="12" customHeight="1" x14ac:dyDescent="0.2">
      <c r="B132" s="29" t="s">
        <v>113</v>
      </c>
      <c r="C132" s="7" t="s">
        <v>114</v>
      </c>
      <c r="D132" s="7" t="s">
        <v>40</v>
      </c>
      <c r="E132" s="11">
        <v>108575</v>
      </c>
      <c r="F132" s="11">
        <v>8</v>
      </c>
      <c r="G132" s="7" t="s">
        <v>41</v>
      </c>
      <c r="H132" s="21">
        <v>7027000</v>
      </c>
      <c r="I132" s="51">
        <v>5.9499999999999997E-2</v>
      </c>
      <c r="J132" s="27">
        <f t="shared" si="30"/>
        <v>7445000</v>
      </c>
    </row>
    <row r="133" spans="2:10" ht="12" customHeight="1" x14ac:dyDescent="0.2">
      <c r="B133" s="29" t="s">
        <v>113</v>
      </c>
      <c r="C133" s="7" t="s">
        <v>114</v>
      </c>
      <c r="D133" s="7" t="s">
        <v>42</v>
      </c>
      <c r="E133" s="11">
        <v>108575</v>
      </c>
      <c r="F133" s="11">
        <v>8</v>
      </c>
      <c r="G133" s="7" t="s">
        <v>41</v>
      </c>
      <c r="H133" s="21">
        <v>7091000</v>
      </c>
      <c r="I133" s="51">
        <v>5.9499999999999997E-2</v>
      </c>
      <c r="J133" s="27">
        <f t="shared" si="30"/>
        <v>7513000</v>
      </c>
    </row>
    <row r="134" spans="2:10" ht="12" customHeight="1" x14ac:dyDescent="0.2">
      <c r="B134" s="29" t="s">
        <v>113</v>
      </c>
      <c r="C134" s="7" t="s">
        <v>114</v>
      </c>
      <c r="D134" s="7" t="s">
        <v>43</v>
      </c>
      <c r="E134" s="11">
        <v>108575</v>
      </c>
      <c r="F134" s="11">
        <v>8</v>
      </c>
      <c r="G134" s="7" t="s">
        <v>41</v>
      </c>
      <c r="H134" s="21">
        <v>7158000</v>
      </c>
      <c r="I134" s="51">
        <v>5.9499999999999997E-2</v>
      </c>
      <c r="J134" s="27">
        <f t="shared" si="30"/>
        <v>7584000</v>
      </c>
    </row>
    <row r="135" spans="2:10" ht="12" customHeight="1" x14ac:dyDescent="0.2">
      <c r="B135" s="29" t="s">
        <v>113</v>
      </c>
      <c r="C135" s="7" t="s">
        <v>114</v>
      </c>
      <c r="D135" s="7" t="s">
        <v>44</v>
      </c>
      <c r="E135" s="11">
        <v>108575</v>
      </c>
      <c r="F135" s="11">
        <v>8</v>
      </c>
      <c r="G135" s="7" t="s">
        <v>41</v>
      </c>
      <c r="H135" s="21">
        <v>7158000</v>
      </c>
      <c r="I135" s="51">
        <v>6.5100000000000005E-2</v>
      </c>
      <c r="J135" s="27">
        <f t="shared" ref="J135" si="33">+ROUND((H135*I135)+H135,-3)</f>
        <v>7624000</v>
      </c>
    </row>
    <row r="136" spans="2:10" ht="12" customHeight="1" x14ac:dyDescent="0.2">
      <c r="B136" s="29"/>
      <c r="C136" s="7"/>
      <c r="D136" s="7"/>
      <c r="E136" s="11"/>
      <c r="F136" s="11"/>
      <c r="G136" s="7"/>
      <c r="H136" s="21"/>
      <c r="I136" s="51"/>
      <c r="J136" s="27"/>
    </row>
    <row r="137" spans="2:10" x14ac:dyDescent="0.2">
      <c r="B137" s="29"/>
      <c r="C137" s="8" t="s">
        <v>115</v>
      </c>
      <c r="D137" s="8"/>
      <c r="E137" s="11"/>
      <c r="F137" s="12"/>
      <c r="G137" s="8"/>
      <c r="H137" s="21"/>
      <c r="I137" s="123"/>
      <c r="J137" s="27"/>
    </row>
    <row r="138" spans="2:10" x14ac:dyDescent="0.2">
      <c r="B138" s="29" t="s">
        <v>116</v>
      </c>
      <c r="C138" s="7" t="s">
        <v>117</v>
      </c>
      <c r="D138" s="7" t="s">
        <v>40</v>
      </c>
      <c r="E138" s="11">
        <v>108729</v>
      </c>
      <c r="F138" s="11">
        <v>8</v>
      </c>
      <c r="G138" s="7" t="s">
        <v>41</v>
      </c>
      <c r="H138" s="21">
        <v>7800000</v>
      </c>
      <c r="I138" s="51">
        <v>5.9499999999999997E-2</v>
      </c>
      <c r="J138" s="27">
        <f t="shared" ref="J138:J153" si="34">+ROUND((H138*I138)+H138,-3)</f>
        <v>8264000</v>
      </c>
    </row>
    <row r="139" spans="2:10" x14ac:dyDescent="0.2">
      <c r="B139" s="29" t="s">
        <v>116</v>
      </c>
      <c r="C139" s="7" t="s">
        <v>117</v>
      </c>
      <c r="D139" s="7" t="s">
        <v>42</v>
      </c>
      <c r="E139" s="11">
        <v>108729</v>
      </c>
      <c r="F139" s="11">
        <v>8</v>
      </c>
      <c r="G139" s="7" t="s">
        <v>41</v>
      </c>
      <c r="H139" s="21">
        <v>7871000</v>
      </c>
      <c r="I139" s="51">
        <v>5.9499999999999997E-2</v>
      </c>
      <c r="J139" s="27">
        <f t="shared" si="34"/>
        <v>8339000</v>
      </c>
    </row>
    <row r="140" spans="2:10" x14ac:dyDescent="0.2">
      <c r="B140" s="29" t="s">
        <v>116</v>
      </c>
      <c r="C140" s="7" t="s">
        <v>117</v>
      </c>
      <c r="D140" s="7" t="s">
        <v>101</v>
      </c>
      <c r="E140" s="11">
        <v>108729</v>
      </c>
      <c r="F140" s="11">
        <v>8</v>
      </c>
      <c r="G140" s="7" t="s">
        <v>41</v>
      </c>
      <c r="H140" s="21">
        <v>7946000</v>
      </c>
      <c r="I140" s="51">
        <v>5.9499999999999997E-2</v>
      </c>
      <c r="J140" s="27">
        <f t="shared" si="34"/>
        <v>8419000</v>
      </c>
    </row>
    <row r="141" spans="2:10" ht="12" customHeight="1" x14ac:dyDescent="0.2">
      <c r="B141" s="29" t="s">
        <v>118</v>
      </c>
      <c r="C141" s="7" t="s">
        <v>119</v>
      </c>
      <c r="D141" s="7" t="s">
        <v>40</v>
      </c>
      <c r="E141" s="11">
        <v>106094</v>
      </c>
      <c r="F141" s="11">
        <v>8</v>
      </c>
      <c r="G141" s="7" t="s">
        <v>41</v>
      </c>
      <c r="H141" s="21">
        <v>7800000</v>
      </c>
      <c r="I141" s="51">
        <v>5.9499999999999997E-2</v>
      </c>
      <c r="J141" s="27">
        <f t="shared" si="34"/>
        <v>8264000</v>
      </c>
    </row>
    <row r="142" spans="2:10" ht="12" customHeight="1" x14ac:dyDescent="0.2">
      <c r="B142" s="29" t="s">
        <v>118</v>
      </c>
      <c r="C142" s="7" t="s">
        <v>119</v>
      </c>
      <c r="D142" s="7" t="s">
        <v>42</v>
      </c>
      <c r="E142" s="11">
        <v>106094</v>
      </c>
      <c r="F142" s="11">
        <v>8</v>
      </c>
      <c r="G142" s="7" t="s">
        <v>41</v>
      </c>
      <c r="H142" s="21">
        <v>7871000</v>
      </c>
      <c r="I142" s="51">
        <v>5.9499999999999997E-2</v>
      </c>
      <c r="J142" s="27">
        <f t="shared" si="34"/>
        <v>8339000</v>
      </c>
    </row>
    <row r="143" spans="2:10" ht="12" customHeight="1" x14ac:dyDescent="0.2">
      <c r="B143" s="29" t="s">
        <v>118</v>
      </c>
      <c r="C143" s="7" t="s">
        <v>119</v>
      </c>
      <c r="D143" s="7" t="s">
        <v>101</v>
      </c>
      <c r="E143" s="11">
        <v>106094</v>
      </c>
      <c r="F143" s="11">
        <v>8</v>
      </c>
      <c r="G143" s="7" t="s">
        <v>41</v>
      </c>
      <c r="H143" s="21">
        <v>7946000</v>
      </c>
      <c r="I143" s="51">
        <v>5.9499999999999997E-2</v>
      </c>
      <c r="J143" s="27">
        <f t="shared" si="34"/>
        <v>8419000</v>
      </c>
    </row>
    <row r="144" spans="2:10" ht="12" customHeight="1" x14ac:dyDescent="0.2">
      <c r="B144" s="29" t="s">
        <v>120</v>
      </c>
      <c r="C144" s="7" t="s">
        <v>121</v>
      </c>
      <c r="D144" s="7" t="s">
        <v>40</v>
      </c>
      <c r="E144" s="11">
        <v>933</v>
      </c>
      <c r="F144" s="11">
        <v>8</v>
      </c>
      <c r="G144" s="7" t="s">
        <v>41</v>
      </c>
      <c r="H144" s="21">
        <v>8831000</v>
      </c>
      <c r="I144" s="51">
        <v>5.9499999999999997E-2</v>
      </c>
      <c r="J144" s="27">
        <f t="shared" si="34"/>
        <v>9356000</v>
      </c>
    </row>
    <row r="145" spans="2:10" ht="12" customHeight="1" x14ac:dyDescent="0.2">
      <c r="B145" s="29" t="s">
        <v>120</v>
      </c>
      <c r="C145" s="7" t="s">
        <v>121</v>
      </c>
      <c r="D145" s="7" t="s">
        <v>42</v>
      </c>
      <c r="E145" s="11">
        <v>933</v>
      </c>
      <c r="F145" s="11">
        <v>8</v>
      </c>
      <c r="G145" s="7" t="s">
        <v>41</v>
      </c>
      <c r="H145" s="21">
        <v>8911000</v>
      </c>
      <c r="I145" s="51">
        <v>5.9499999999999997E-2</v>
      </c>
      <c r="J145" s="27">
        <f t="shared" si="34"/>
        <v>9441000</v>
      </c>
    </row>
    <row r="146" spans="2:10" ht="12" customHeight="1" x14ac:dyDescent="0.2">
      <c r="B146" s="29" t="s">
        <v>120</v>
      </c>
      <c r="C146" s="7" t="s">
        <v>121</v>
      </c>
      <c r="D146" s="7" t="s">
        <v>101</v>
      </c>
      <c r="E146" s="11">
        <v>933</v>
      </c>
      <c r="F146" s="11">
        <v>8</v>
      </c>
      <c r="G146" s="7" t="s">
        <v>41</v>
      </c>
      <c r="H146" s="21">
        <v>8996000</v>
      </c>
      <c r="I146" s="51">
        <v>5.9499999999999997E-2</v>
      </c>
      <c r="J146" s="27">
        <f t="shared" si="34"/>
        <v>9531000</v>
      </c>
    </row>
    <row r="147" spans="2:10" ht="12" customHeight="1" x14ac:dyDescent="0.2">
      <c r="B147" s="29" t="s">
        <v>122</v>
      </c>
      <c r="C147" s="7" t="s">
        <v>123</v>
      </c>
      <c r="D147" s="7" t="s">
        <v>40</v>
      </c>
      <c r="E147" s="11">
        <v>108244</v>
      </c>
      <c r="F147" s="11">
        <v>8</v>
      </c>
      <c r="G147" s="7" t="s">
        <v>41</v>
      </c>
      <c r="H147" s="21">
        <v>7800000</v>
      </c>
      <c r="I147" s="51">
        <v>5.9499999999999997E-2</v>
      </c>
      <c r="J147" s="27">
        <f t="shared" si="34"/>
        <v>8264000</v>
      </c>
    </row>
    <row r="148" spans="2:10" ht="12" customHeight="1" x14ac:dyDescent="0.2">
      <c r="B148" s="29" t="s">
        <v>122</v>
      </c>
      <c r="C148" s="7" t="s">
        <v>123</v>
      </c>
      <c r="D148" s="7" t="s">
        <v>42</v>
      </c>
      <c r="E148" s="11">
        <v>108244</v>
      </c>
      <c r="F148" s="11">
        <v>8</v>
      </c>
      <c r="G148" s="7" t="s">
        <v>41</v>
      </c>
      <c r="H148" s="21">
        <v>7871000</v>
      </c>
      <c r="I148" s="51">
        <v>5.9499999999999997E-2</v>
      </c>
      <c r="J148" s="27">
        <f t="shared" si="34"/>
        <v>8339000</v>
      </c>
    </row>
    <row r="149" spans="2:10" ht="12" customHeight="1" x14ac:dyDescent="0.2">
      <c r="B149" s="29" t="s">
        <v>122</v>
      </c>
      <c r="C149" s="7" t="s">
        <v>123</v>
      </c>
      <c r="D149" s="7" t="s">
        <v>101</v>
      </c>
      <c r="E149" s="11">
        <v>108244</v>
      </c>
      <c r="F149" s="11">
        <v>8</v>
      </c>
      <c r="G149" s="7" t="s">
        <v>41</v>
      </c>
      <c r="H149" s="21">
        <v>7946000</v>
      </c>
      <c r="I149" s="51">
        <v>5.9499999999999997E-2</v>
      </c>
      <c r="J149" s="27">
        <f t="shared" si="34"/>
        <v>8419000</v>
      </c>
    </row>
    <row r="150" spans="2:10" x14ac:dyDescent="0.2">
      <c r="B150" s="29" t="s">
        <v>124</v>
      </c>
      <c r="C150" s="7" t="s">
        <v>125</v>
      </c>
      <c r="D150" s="7" t="s">
        <v>40</v>
      </c>
      <c r="E150" s="11">
        <v>108869</v>
      </c>
      <c r="F150" s="11">
        <v>8</v>
      </c>
      <c r="G150" s="7" t="s">
        <v>41</v>
      </c>
      <c r="H150" s="21">
        <v>7800000</v>
      </c>
      <c r="I150" s="51">
        <v>5.9499999999999997E-2</v>
      </c>
      <c r="J150" s="27">
        <f t="shared" si="34"/>
        <v>8264000</v>
      </c>
    </row>
    <row r="151" spans="2:10" x14ac:dyDescent="0.2">
      <c r="B151" s="29" t="s">
        <v>124</v>
      </c>
      <c r="C151" s="7" t="s">
        <v>125</v>
      </c>
      <c r="D151" s="7" t="s">
        <v>42</v>
      </c>
      <c r="E151" s="11">
        <v>108869</v>
      </c>
      <c r="F151" s="11">
        <v>8</v>
      </c>
      <c r="G151" s="7" t="s">
        <v>41</v>
      </c>
      <c r="H151" s="21">
        <v>7871000</v>
      </c>
      <c r="I151" s="51">
        <v>5.9499999999999997E-2</v>
      </c>
      <c r="J151" s="27">
        <f t="shared" si="34"/>
        <v>8339000</v>
      </c>
    </row>
    <row r="152" spans="2:10" x14ac:dyDescent="0.2">
      <c r="B152" s="29" t="s">
        <v>124</v>
      </c>
      <c r="C152" s="7" t="s">
        <v>125</v>
      </c>
      <c r="D152" s="7" t="s">
        <v>101</v>
      </c>
      <c r="E152" s="11">
        <v>108869</v>
      </c>
      <c r="F152" s="11">
        <v>8</v>
      </c>
      <c r="G152" s="7" t="s">
        <v>41</v>
      </c>
      <c r="H152" s="21">
        <v>7946000</v>
      </c>
      <c r="I152" s="51">
        <v>5.9499999999999997E-2</v>
      </c>
      <c r="J152" s="27">
        <f t="shared" si="34"/>
        <v>8419000</v>
      </c>
    </row>
    <row r="153" spans="2:10" ht="13.5" customHeight="1" x14ac:dyDescent="0.2">
      <c r="B153" s="29" t="s">
        <v>126</v>
      </c>
      <c r="C153" s="7" t="s">
        <v>127</v>
      </c>
      <c r="D153" s="7" t="s">
        <v>128</v>
      </c>
      <c r="E153" s="11">
        <v>15442</v>
      </c>
      <c r="F153" s="11">
        <v>12</v>
      </c>
      <c r="G153" s="7" t="s">
        <v>41</v>
      </c>
      <c r="H153" s="21">
        <v>3038000</v>
      </c>
      <c r="I153" s="51">
        <v>5.9499999999999997E-2</v>
      </c>
      <c r="J153" s="31">
        <f t="shared" si="34"/>
        <v>3219000</v>
      </c>
    </row>
    <row r="154" spans="2:10" x14ac:dyDescent="0.2">
      <c r="B154" s="29"/>
      <c r="C154" s="29"/>
      <c r="D154" s="29"/>
      <c r="E154" s="124"/>
      <c r="F154" s="124"/>
      <c r="G154" s="29"/>
      <c r="H154" s="53"/>
      <c r="I154" s="124"/>
      <c r="J154" s="11"/>
    </row>
    <row r="155" spans="2:10" ht="12" customHeight="1" x14ac:dyDescent="0.2">
      <c r="B155" s="29"/>
      <c r="C155" s="8" t="s">
        <v>129</v>
      </c>
      <c r="D155" s="8"/>
      <c r="E155" s="11"/>
      <c r="F155" s="12"/>
      <c r="G155" s="8"/>
      <c r="H155" s="21"/>
      <c r="I155" s="123"/>
      <c r="J155" s="27"/>
    </row>
    <row r="156" spans="2:10" x14ac:dyDescent="0.2">
      <c r="B156" s="29" t="s">
        <v>130</v>
      </c>
      <c r="C156" s="7" t="s">
        <v>129</v>
      </c>
      <c r="D156" s="7" t="s">
        <v>40</v>
      </c>
      <c r="E156" s="11">
        <v>944</v>
      </c>
      <c r="F156" s="11">
        <v>9</v>
      </c>
      <c r="G156" s="7" t="s">
        <v>41</v>
      </c>
      <c r="H156" s="21">
        <v>9917000</v>
      </c>
      <c r="I156" s="51">
        <v>5.9499999999999997E-2</v>
      </c>
      <c r="J156" s="27">
        <f>+ROUND((H156*I156)+H156,-3)</f>
        <v>10507000</v>
      </c>
    </row>
    <row r="157" spans="2:10" x14ac:dyDescent="0.2">
      <c r="B157" s="29" t="s">
        <v>130</v>
      </c>
      <c r="C157" s="7" t="s">
        <v>129</v>
      </c>
      <c r="D157" s="7" t="s">
        <v>42</v>
      </c>
      <c r="E157" s="11">
        <v>944</v>
      </c>
      <c r="F157" s="11">
        <v>9</v>
      </c>
      <c r="G157" s="7" t="s">
        <v>41</v>
      </c>
      <c r="H157" s="21">
        <v>10008000</v>
      </c>
      <c r="I157" s="51">
        <v>5.9499999999999997E-2</v>
      </c>
      <c r="J157" s="27">
        <f>+ROUND((H157*I157)+H157,-3)</f>
        <v>10603000</v>
      </c>
    </row>
    <row r="158" spans="2:10" x14ac:dyDescent="0.2">
      <c r="B158" s="29" t="s">
        <v>130</v>
      </c>
      <c r="C158" s="7" t="s">
        <v>129</v>
      </c>
      <c r="D158" s="7" t="s">
        <v>43</v>
      </c>
      <c r="E158" s="11">
        <v>944</v>
      </c>
      <c r="F158" s="11">
        <v>9</v>
      </c>
      <c r="G158" s="7" t="s">
        <v>41</v>
      </c>
      <c r="H158" s="21">
        <v>10103000</v>
      </c>
      <c r="I158" s="51">
        <v>5.9499999999999997E-2</v>
      </c>
      <c r="J158" s="27">
        <f>+ROUND((H158*I158)+H158,-3)</f>
        <v>10704000</v>
      </c>
    </row>
    <row r="159" spans="2:10" x14ac:dyDescent="0.2">
      <c r="B159" s="29" t="s">
        <v>130</v>
      </c>
      <c r="C159" s="7" t="s">
        <v>129</v>
      </c>
      <c r="D159" s="7" t="s">
        <v>44</v>
      </c>
      <c r="E159" s="11">
        <v>944</v>
      </c>
      <c r="F159" s="11">
        <v>9</v>
      </c>
      <c r="G159" s="7" t="s">
        <v>41</v>
      </c>
      <c r="H159" s="21">
        <v>10103000</v>
      </c>
      <c r="I159" s="51">
        <v>6.5100000000000005E-2</v>
      </c>
      <c r="J159" s="27">
        <f>+ROUND((H159*I159)+H159,-3)</f>
        <v>10761000</v>
      </c>
    </row>
    <row r="160" spans="2:10" x14ac:dyDescent="0.2">
      <c r="B160" s="29"/>
      <c r="C160" s="29"/>
      <c r="D160" s="29"/>
      <c r="E160" s="124"/>
      <c r="F160" s="124"/>
      <c r="G160" s="29"/>
      <c r="H160" s="53"/>
      <c r="I160" s="124"/>
      <c r="J160" s="11"/>
    </row>
    <row r="161" spans="2:10" x14ac:dyDescent="0.2">
      <c r="B161" s="29"/>
      <c r="C161" s="8" t="s">
        <v>131</v>
      </c>
      <c r="D161" s="8"/>
      <c r="E161" s="11"/>
      <c r="F161" s="12"/>
      <c r="G161" s="8"/>
      <c r="H161" s="21"/>
      <c r="I161" s="123"/>
      <c r="J161" s="27"/>
    </row>
    <row r="162" spans="2:10" x14ac:dyDescent="0.2">
      <c r="B162" s="29" t="s">
        <v>132</v>
      </c>
      <c r="C162" s="7" t="s">
        <v>133</v>
      </c>
      <c r="D162" s="7" t="s">
        <v>40</v>
      </c>
      <c r="E162" s="11">
        <v>2842</v>
      </c>
      <c r="F162" s="11">
        <v>10</v>
      </c>
      <c r="G162" s="7" t="s">
        <v>41</v>
      </c>
      <c r="H162" s="21">
        <v>13051000</v>
      </c>
      <c r="I162" s="51">
        <v>5.9499999999999997E-2</v>
      </c>
      <c r="J162" s="27">
        <f>+ROUND((H162*I162)+H162,-3)</f>
        <v>13828000</v>
      </c>
    </row>
    <row r="163" spans="2:10" x14ac:dyDescent="0.2">
      <c r="B163" s="29" t="s">
        <v>132</v>
      </c>
      <c r="C163" s="7" t="s">
        <v>133</v>
      </c>
      <c r="D163" s="7" t="s">
        <v>42</v>
      </c>
      <c r="E163" s="11">
        <v>2842</v>
      </c>
      <c r="F163" s="11">
        <v>10</v>
      </c>
      <c r="G163" s="7" t="s">
        <v>41</v>
      </c>
      <c r="H163" s="21">
        <v>13170000</v>
      </c>
      <c r="I163" s="51">
        <v>5.9499999999999997E-2</v>
      </c>
      <c r="J163" s="27">
        <f>+ROUND((H163*I163)+H163,-3)</f>
        <v>13954000</v>
      </c>
    </row>
    <row r="164" spans="2:10" x14ac:dyDescent="0.2">
      <c r="B164" s="29" t="s">
        <v>132</v>
      </c>
      <c r="C164" s="7" t="s">
        <v>133</v>
      </c>
      <c r="D164" s="7" t="s">
        <v>101</v>
      </c>
      <c r="E164" s="11">
        <v>2842</v>
      </c>
      <c r="F164" s="11">
        <v>10</v>
      </c>
      <c r="G164" s="7" t="s">
        <v>41</v>
      </c>
      <c r="H164" s="21">
        <v>13295000</v>
      </c>
      <c r="I164" s="51">
        <v>5.9499999999999997E-2</v>
      </c>
      <c r="J164" s="27">
        <f>+ROUND((H164*I164)+H164,-3)</f>
        <v>14086000</v>
      </c>
    </row>
    <row r="165" spans="2:10" x14ac:dyDescent="0.2">
      <c r="B165" s="29"/>
      <c r="C165" s="29"/>
      <c r="D165" s="29"/>
      <c r="E165" s="124"/>
      <c r="F165" s="124"/>
      <c r="G165" s="29"/>
      <c r="H165" s="53"/>
      <c r="I165" s="124"/>
      <c r="J165" s="11"/>
    </row>
    <row r="166" spans="2:10" x14ac:dyDescent="0.2">
      <c r="B166" s="29"/>
      <c r="C166" s="8" t="s">
        <v>134</v>
      </c>
      <c r="D166" s="8"/>
      <c r="E166" s="11"/>
      <c r="F166" s="12"/>
      <c r="G166" s="8"/>
      <c r="H166" s="21"/>
      <c r="I166" s="123"/>
      <c r="J166" s="27"/>
    </row>
    <row r="167" spans="2:10" ht="12" customHeight="1" x14ac:dyDescent="0.2">
      <c r="B167" s="29" t="s">
        <v>135</v>
      </c>
      <c r="C167" s="7" t="s">
        <v>134</v>
      </c>
      <c r="D167" s="7" t="s">
        <v>40</v>
      </c>
      <c r="E167" s="11">
        <v>955</v>
      </c>
      <c r="F167" s="11">
        <v>8</v>
      </c>
      <c r="G167" s="7" t="s">
        <v>41</v>
      </c>
      <c r="H167" s="21">
        <v>9272000</v>
      </c>
      <c r="I167" s="51">
        <v>5.9499999999999997E-2</v>
      </c>
      <c r="J167" s="27">
        <f>+ROUND((H167*I167)+H167,-3)</f>
        <v>9824000</v>
      </c>
    </row>
    <row r="168" spans="2:10" ht="12" customHeight="1" x14ac:dyDescent="0.2">
      <c r="B168" s="29" t="s">
        <v>135</v>
      </c>
      <c r="C168" s="7" t="s">
        <v>134</v>
      </c>
      <c r="D168" s="7" t="s">
        <v>42</v>
      </c>
      <c r="E168" s="11">
        <v>955</v>
      </c>
      <c r="F168" s="11">
        <v>8</v>
      </c>
      <c r="G168" s="7" t="s">
        <v>41</v>
      </c>
      <c r="H168" s="21">
        <v>9356000</v>
      </c>
      <c r="I168" s="51">
        <v>5.9499999999999997E-2</v>
      </c>
      <c r="J168" s="27">
        <f>+ROUND((H168*I168)+H168,-3)</f>
        <v>9913000</v>
      </c>
    </row>
    <row r="169" spans="2:10" ht="12" customHeight="1" x14ac:dyDescent="0.2">
      <c r="B169" s="29" t="s">
        <v>135</v>
      </c>
      <c r="C169" s="7" t="s">
        <v>134</v>
      </c>
      <c r="D169" s="7" t="s">
        <v>43</v>
      </c>
      <c r="E169" s="11">
        <v>955</v>
      </c>
      <c r="F169" s="11">
        <v>8</v>
      </c>
      <c r="G169" s="7" t="s">
        <v>41</v>
      </c>
      <c r="H169" s="21">
        <v>9445000</v>
      </c>
      <c r="I169" s="51">
        <v>5.9499999999999997E-2</v>
      </c>
      <c r="J169" s="27">
        <f>+ROUND((H169*I169)+H169,-3)</f>
        <v>10007000</v>
      </c>
    </row>
    <row r="170" spans="2:10" ht="12" customHeight="1" x14ac:dyDescent="0.2">
      <c r="B170" s="29" t="s">
        <v>135</v>
      </c>
      <c r="C170" s="7" t="s">
        <v>134</v>
      </c>
      <c r="D170" s="7" t="s">
        <v>44</v>
      </c>
      <c r="E170" s="11">
        <v>955</v>
      </c>
      <c r="F170" s="11">
        <v>8</v>
      </c>
      <c r="G170" s="7" t="s">
        <v>41</v>
      </c>
      <c r="H170" s="21">
        <v>9445000</v>
      </c>
      <c r="I170" s="51">
        <v>6.5100000000000005E-2</v>
      </c>
      <c r="J170" s="27">
        <f>+ROUND((H170*I170)+H170,-3)</f>
        <v>10060000</v>
      </c>
    </row>
    <row r="171" spans="2:10" ht="12" customHeight="1" x14ac:dyDescent="0.2">
      <c r="B171" s="29" t="s">
        <v>136</v>
      </c>
      <c r="C171" s="7" t="s">
        <v>121</v>
      </c>
      <c r="D171" s="7" t="s">
        <v>85</v>
      </c>
      <c r="E171" s="11">
        <v>933</v>
      </c>
      <c r="F171" s="11">
        <v>9</v>
      </c>
      <c r="G171" s="7" t="s">
        <v>41</v>
      </c>
      <c r="H171" s="21">
        <v>9272000</v>
      </c>
      <c r="I171" s="51">
        <v>5.9499999999999997E-2</v>
      </c>
      <c r="J171" s="27">
        <f>+ROUND((H171*I171)+H171,-3)</f>
        <v>9824000</v>
      </c>
    </row>
    <row r="172" spans="2:10" ht="12" customHeight="1" x14ac:dyDescent="0.2">
      <c r="B172" s="29"/>
      <c r="C172" s="7"/>
      <c r="D172" s="7"/>
      <c r="E172" s="11"/>
      <c r="F172" s="11"/>
      <c r="G172" s="7"/>
      <c r="H172" s="21"/>
      <c r="I172" s="51"/>
      <c r="J172" s="27"/>
    </row>
    <row r="173" spans="2:10" x14ac:dyDescent="0.2">
      <c r="B173" s="29"/>
      <c r="C173" s="8" t="s">
        <v>137</v>
      </c>
      <c r="D173" s="8"/>
      <c r="E173" s="11"/>
      <c r="F173" s="12"/>
      <c r="G173" s="8"/>
      <c r="H173" s="21"/>
      <c r="I173" s="123"/>
      <c r="J173" s="27"/>
    </row>
    <row r="174" spans="2:10" x14ac:dyDescent="0.2">
      <c r="B174" s="29" t="s">
        <v>138</v>
      </c>
      <c r="C174" s="7" t="s">
        <v>139</v>
      </c>
      <c r="D174" s="7" t="s">
        <v>40</v>
      </c>
      <c r="E174" s="11">
        <v>108889</v>
      </c>
      <c r="F174" s="11">
        <v>8</v>
      </c>
      <c r="G174" s="7" t="s">
        <v>41</v>
      </c>
      <c r="H174" s="21">
        <v>17728000</v>
      </c>
      <c r="I174" s="51">
        <v>5.9499999999999997E-2</v>
      </c>
      <c r="J174" s="27">
        <f t="shared" ref="J174:J204" si="35">+ROUND((H174*I174)+H174,-3)</f>
        <v>18783000</v>
      </c>
    </row>
    <row r="175" spans="2:10" x14ac:dyDescent="0.2">
      <c r="B175" s="29" t="s">
        <v>138</v>
      </c>
      <c r="C175" s="7" t="s">
        <v>139</v>
      </c>
      <c r="D175" s="7" t="s">
        <v>42</v>
      </c>
      <c r="E175" s="11">
        <v>108889</v>
      </c>
      <c r="F175" s="11">
        <v>8</v>
      </c>
      <c r="G175" s="7" t="s">
        <v>41</v>
      </c>
      <c r="H175" s="21">
        <v>17889000</v>
      </c>
      <c r="I175" s="51">
        <v>5.9499999999999997E-2</v>
      </c>
      <c r="J175" s="27">
        <f t="shared" si="35"/>
        <v>18953000</v>
      </c>
    </row>
    <row r="176" spans="2:10" x14ac:dyDescent="0.2">
      <c r="B176" s="29" t="s">
        <v>138</v>
      </c>
      <c r="C176" s="7" t="s">
        <v>139</v>
      </c>
      <c r="D176" s="7" t="s">
        <v>43</v>
      </c>
      <c r="E176" s="11">
        <v>108889</v>
      </c>
      <c r="F176" s="11">
        <v>8</v>
      </c>
      <c r="G176" s="7" t="s">
        <v>41</v>
      </c>
      <c r="H176" s="21">
        <v>18059000</v>
      </c>
      <c r="I176" s="51">
        <v>5.9499999999999997E-2</v>
      </c>
      <c r="J176" s="27">
        <f t="shared" si="35"/>
        <v>19134000</v>
      </c>
    </row>
    <row r="177" spans="2:10" x14ac:dyDescent="0.2">
      <c r="B177" s="29" t="s">
        <v>138</v>
      </c>
      <c r="C177" s="7" t="s">
        <v>139</v>
      </c>
      <c r="D177" s="7" t="s">
        <v>44</v>
      </c>
      <c r="E177" s="11">
        <v>108889</v>
      </c>
      <c r="F177" s="11">
        <v>8</v>
      </c>
      <c r="G177" s="7" t="s">
        <v>41</v>
      </c>
      <c r="H177" s="21">
        <v>18059000</v>
      </c>
      <c r="I177" s="51">
        <v>6.5100000000000005E-2</v>
      </c>
      <c r="J177" s="27">
        <f t="shared" ref="J177" si="36">+ROUND((H177*I177)+H177,-3)</f>
        <v>19235000</v>
      </c>
    </row>
    <row r="178" spans="2:10" ht="12" customHeight="1" x14ac:dyDescent="0.2">
      <c r="B178" s="29" t="s">
        <v>140</v>
      </c>
      <c r="C178" s="7" t="s">
        <v>141</v>
      </c>
      <c r="D178" s="7" t="s">
        <v>40</v>
      </c>
      <c r="E178" s="11">
        <v>959</v>
      </c>
      <c r="F178" s="11">
        <v>8</v>
      </c>
      <c r="G178" s="7" t="s">
        <v>41</v>
      </c>
      <c r="H178" s="21">
        <v>17728000</v>
      </c>
      <c r="I178" s="51">
        <v>5.9499999999999997E-2</v>
      </c>
      <c r="J178" s="27">
        <f t="shared" si="35"/>
        <v>18783000</v>
      </c>
    </row>
    <row r="179" spans="2:10" ht="12" customHeight="1" x14ac:dyDescent="0.2">
      <c r="B179" s="29" t="s">
        <v>140</v>
      </c>
      <c r="C179" s="7" t="s">
        <v>141</v>
      </c>
      <c r="D179" s="7" t="s">
        <v>42</v>
      </c>
      <c r="E179" s="11">
        <v>959</v>
      </c>
      <c r="F179" s="11">
        <v>8</v>
      </c>
      <c r="G179" s="7" t="s">
        <v>41</v>
      </c>
      <c r="H179" s="21">
        <v>17889000</v>
      </c>
      <c r="I179" s="51">
        <v>5.9499999999999997E-2</v>
      </c>
      <c r="J179" s="27">
        <f t="shared" si="35"/>
        <v>18953000</v>
      </c>
    </row>
    <row r="180" spans="2:10" ht="12" customHeight="1" x14ac:dyDescent="0.2">
      <c r="B180" s="29" t="s">
        <v>140</v>
      </c>
      <c r="C180" s="7" t="s">
        <v>141</v>
      </c>
      <c r="D180" s="7" t="s">
        <v>43</v>
      </c>
      <c r="E180" s="11">
        <v>959</v>
      </c>
      <c r="F180" s="11">
        <v>8</v>
      </c>
      <c r="G180" s="7" t="s">
        <v>41</v>
      </c>
      <c r="H180" s="21">
        <v>18059000</v>
      </c>
      <c r="I180" s="51">
        <v>5.9499999999999997E-2</v>
      </c>
      <c r="J180" s="27">
        <f t="shared" si="35"/>
        <v>19134000</v>
      </c>
    </row>
    <row r="181" spans="2:10" ht="12" customHeight="1" x14ac:dyDescent="0.2">
      <c r="B181" s="29" t="s">
        <v>140</v>
      </c>
      <c r="C181" s="7" t="s">
        <v>141</v>
      </c>
      <c r="D181" s="7" t="s">
        <v>44</v>
      </c>
      <c r="E181" s="11">
        <v>959</v>
      </c>
      <c r="F181" s="11">
        <v>8</v>
      </c>
      <c r="G181" s="7" t="s">
        <v>41</v>
      </c>
      <c r="H181" s="21">
        <v>18059000</v>
      </c>
      <c r="I181" s="51">
        <v>6.5100000000000005E-2</v>
      </c>
      <c r="J181" s="27">
        <f t="shared" ref="J181" si="37">+ROUND((H181*I181)+H181,-3)</f>
        <v>19235000</v>
      </c>
    </row>
    <row r="182" spans="2:10" ht="12" customHeight="1" x14ac:dyDescent="0.2">
      <c r="B182" s="29" t="s">
        <v>142</v>
      </c>
      <c r="C182" s="7" t="s">
        <v>143</v>
      </c>
      <c r="D182" s="7" t="s">
        <v>40</v>
      </c>
      <c r="E182" s="11">
        <v>960</v>
      </c>
      <c r="F182" s="11">
        <v>8</v>
      </c>
      <c r="G182" s="7" t="s">
        <v>41</v>
      </c>
      <c r="H182" s="21">
        <v>17728000</v>
      </c>
      <c r="I182" s="51">
        <v>5.9499999999999997E-2</v>
      </c>
      <c r="J182" s="27">
        <f t="shared" si="35"/>
        <v>18783000</v>
      </c>
    </row>
    <row r="183" spans="2:10" ht="12" customHeight="1" x14ac:dyDescent="0.2">
      <c r="B183" s="29" t="s">
        <v>142</v>
      </c>
      <c r="C183" s="7" t="s">
        <v>143</v>
      </c>
      <c r="D183" s="7" t="s">
        <v>42</v>
      </c>
      <c r="E183" s="11">
        <v>960</v>
      </c>
      <c r="F183" s="11">
        <v>8</v>
      </c>
      <c r="G183" s="7" t="s">
        <v>41</v>
      </c>
      <c r="H183" s="21">
        <v>17889000</v>
      </c>
      <c r="I183" s="51">
        <v>5.9499999999999997E-2</v>
      </c>
      <c r="J183" s="27">
        <f t="shared" si="35"/>
        <v>18953000</v>
      </c>
    </row>
    <row r="184" spans="2:10" ht="12" customHeight="1" x14ac:dyDescent="0.2">
      <c r="B184" s="29" t="s">
        <v>142</v>
      </c>
      <c r="C184" s="7" t="s">
        <v>143</v>
      </c>
      <c r="D184" s="7" t="s">
        <v>43</v>
      </c>
      <c r="E184" s="11">
        <v>960</v>
      </c>
      <c r="F184" s="11">
        <v>8</v>
      </c>
      <c r="G184" s="7" t="s">
        <v>41</v>
      </c>
      <c r="H184" s="21">
        <v>18059000</v>
      </c>
      <c r="I184" s="51">
        <v>5.9499999999999997E-2</v>
      </c>
      <c r="J184" s="27">
        <f t="shared" si="35"/>
        <v>19134000</v>
      </c>
    </row>
    <row r="185" spans="2:10" ht="12" customHeight="1" x14ac:dyDescent="0.2">
      <c r="B185" s="29" t="s">
        <v>142</v>
      </c>
      <c r="C185" s="7" t="s">
        <v>143</v>
      </c>
      <c r="D185" s="7" t="s">
        <v>44</v>
      </c>
      <c r="E185" s="11">
        <v>960</v>
      </c>
      <c r="F185" s="11">
        <v>8</v>
      </c>
      <c r="G185" s="7" t="s">
        <v>41</v>
      </c>
      <c r="H185" s="21">
        <v>18059000</v>
      </c>
      <c r="I185" s="51">
        <v>6.5100000000000005E-2</v>
      </c>
      <c r="J185" s="27">
        <f t="shared" ref="J185" si="38">+ROUND((H185*I185)+H185,-3)</f>
        <v>19235000</v>
      </c>
    </row>
    <row r="186" spans="2:10" ht="12" customHeight="1" x14ac:dyDescent="0.2">
      <c r="B186" s="29" t="s">
        <v>144</v>
      </c>
      <c r="C186" s="7" t="s">
        <v>145</v>
      </c>
      <c r="D186" s="7" t="s">
        <v>40</v>
      </c>
      <c r="E186" s="11">
        <v>961</v>
      </c>
      <c r="F186" s="11">
        <v>8</v>
      </c>
      <c r="G186" s="7" t="s">
        <v>41</v>
      </c>
      <c r="H186" s="21">
        <v>17728000</v>
      </c>
      <c r="I186" s="51">
        <v>5.9499999999999997E-2</v>
      </c>
      <c r="J186" s="27">
        <f t="shared" si="35"/>
        <v>18783000</v>
      </c>
    </row>
    <row r="187" spans="2:10" ht="12" customHeight="1" x14ac:dyDescent="0.2">
      <c r="B187" s="29" t="s">
        <v>144</v>
      </c>
      <c r="C187" s="7" t="s">
        <v>145</v>
      </c>
      <c r="D187" s="7" t="s">
        <v>42</v>
      </c>
      <c r="E187" s="11">
        <v>961</v>
      </c>
      <c r="F187" s="11">
        <v>8</v>
      </c>
      <c r="G187" s="7" t="s">
        <v>41</v>
      </c>
      <c r="H187" s="21">
        <v>17889000</v>
      </c>
      <c r="I187" s="51">
        <v>5.9499999999999997E-2</v>
      </c>
      <c r="J187" s="27">
        <f t="shared" si="35"/>
        <v>18953000</v>
      </c>
    </row>
    <row r="188" spans="2:10" ht="12" customHeight="1" x14ac:dyDescent="0.2">
      <c r="B188" s="29" t="s">
        <v>144</v>
      </c>
      <c r="C188" s="7" t="s">
        <v>145</v>
      </c>
      <c r="D188" s="7" t="s">
        <v>43</v>
      </c>
      <c r="E188" s="11">
        <v>961</v>
      </c>
      <c r="F188" s="11">
        <v>8</v>
      </c>
      <c r="G188" s="7" t="s">
        <v>41</v>
      </c>
      <c r="H188" s="21">
        <v>18059000</v>
      </c>
      <c r="I188" s="51">
        <v>5.9499999999999997E-2</v>
      </c>
      <c r="J188" s="27">
        <f t="shared" si="35"/>
        <v>19134000</v>
      </c>
    </row>
    <row r="189" spans="2:10" ht="12" customHeight="1" x14ac:dyDescent="0.2">
      <c r="B189" s="29" t="s">
        <v>144</v>
      </c>
      <c r="C189" s="7" t="s">
        <v>145</v>
      </c>
      <c r="D189" s="7" t="s">
        <v>44</v>
      </c>
      <c r="E189" s="11">
        <v>961</v>
      </c>
      <c r="F189" s="11">
        <v>8</v>
      </c>
      <c r="G189" s="7" t="s">
        <v>41</v>
      </c>
      <c r="H189" s="21">
        <v>18059000</v>
      </c>
      <c r="I189" s="51">
        <v>6.5100000000000005E-2</v>
      </c>
      <c r="J189" s="27">
        <f t="shared" ref="J189" si="39">+ROUND((H189*I189)+H189,-3)</f>
        <v>19235000</v>
      </c>
    </row>
    <row r="190" spans="2:10" ht="12" customHeight="1" x14ac:dyDescent="0.2">
      <c r="B190" s="29" t="s">
        <v>146</v>
      </c>
      <c r="C190" s="7" t="s">
        <v>147</v>
      </c>
      <c r="D190" s="7" t="s">
        <v>40</v>
      </c>
      <c r="E190" s="11">
        <v>108952</v>
      </c>
      <c r="F190" s="11">
        <v>8</v>
      </c>
      <c r="G190" s="7" t="s">
        <v>41</v>
      </c>
      <c r="H190" s="21">
        <v>17728000</v>
      </c>
      <c r="I190" s="51">
        <v>5.9499999999999997E-2</v>
      </c>
      <c r="J190" s="27">
        <f t="shared" si="35"/>
        <v>18783000</v>
      </c>
    </row>
    <row r="191" spans="2:10" ht="12" customHeight="1" x14ac:dyDescent="0.2">
      <c r="B191" s="29" t="s">
        <v>146</v>
      </c>
      <c r="C191" s="7" t="s">
        <v>147</v>
      </c>
      <c r="D191" s="7" t="s">
        <v>42</v>
      </c>
      <c r="E191" s="11">
        <v>108952</v>
      </c>
      <c r="F191" s="11">
        <v>8</v>
      </c>
      <c r="G191" s="7" t="s">
        <v>41</v>
      </c>
      <c r="H191" s="21">
        <v>17889000</v>
      </c>
      <c r="I191" s="51">
        <v>5.9499999999999997E-2</v>
      </c>
      <c r="J191" s="27">
        <f t="shared" si="35"/>
        <v>18953000</v>
      </c>
    </row>
    <row r="192" spans="2:10" ht="12" customHeight="1" x14ac:dyDescent="0.2">
      <c r="B192" s="29" t="s">
        <v>146</v>
      </c>
      <c r="C192" s="7" t="s">
        <v>147</v>
      </c>
      <c r="D192" s="7" t="s">
        <v>43</v>
      </c>
      <c r="E192" s="11">
        <v>108952</v>
      </c>
      <c r="F192" s="11">
        <v>8</v>
      </c>
      <c r="G192" s="7" t="s">
        <v>41</v>
      </c>
      <c r="H192" s="21">
        <v>18059000</v>
      </c>
      <c r="I192" s="51">
        <v>5.9499999999999997E-2</v>
      </c>
      <c r="J192" s="27">
        <f t="shared" si="35"/>
        <v>19134000</v>
      </c>
    </row>
    <row r="193" spans="2:10" ht="12" customHeight="1" x14ac:dyDescent="0.2">
      <c r="B193" s="29" t="s">
        <v>146</v>
      </c>
      <c r="C193" s="7" t="s">
        <v>147</v>
      </c>
      <c r="D193" s="7" t="s">
        <v>44</v>
      </c>
      <c r="E193" s="11">
        <v>108952</v>
      </c>
      <c r="F193" s="11">
        <v>8</v>
      </c>
      <c r="G193" s="7" t="s">
        <v>41</v>
      </c>
      <c r="H193" s="21">
        <v>18059000</v>
      </c>
      <c r="I193" s="51">
        <v>6.5100000000000005E-2</v>
      </c>
      <c r="J193" s="27">
        <f t="shared" ref="J193" si="40">+ROUND((H193*I193)+H193,-3)</f>
        <v>19235000</v>
      </c>
    </row>
    <row r="194" spans="2:10" ht="12" customHeight="1" x14ac:dyDescent="0.2">
      <c r="B194" s="29" t="s">
        <v>148</v>
      </c>
      <c r="C194" s="7" t="s">
        <v>149</v>
      </c>
      <c r="D194" s="7" t="s">
        <v>40</v>
      </c>
      <c r="E194" s="11">
        <v>109228</v>
      </c>
      <c r="F194" s="11">
        <v>8</v>
      </c>
      <c r="G194" s="7" t="s">
        <v>41</v>
      </c>
      <c r="H194" s="21">
        <v>17728000</v>
      </c>
      <c r="I194" s="51">
        <v>5.9499999999999997E-2</v>
      </c>
      <c r="J194" s="27">
        <f t="shared" si="35"/>
        <v>18783000</v>
      </c>
    </row>
    <row r="195" spans="2:10" ht="12" customHeight="1" x14ac:dyDescent="0.2">
      <c r="B195" s="29" t="s">
        <v>148</v>
      </c>
      <c r="C195" s="7" t="s">
        <v>149</v>
      </c>
      <c r="D195" s="7" t="s">
        <v>42</v>
      </c>
      <c r="E195" s="11">
        <v>109228</v>
      </c>
      <c r="F195" s="11">
        <v>8</v>
      </c>
      <c r="G195" s="7" t="s">
        <v>41</v>
      </c>
      <c r="H195" s="21">
        <v>17889000</v>
      </c>
      <c r="I195" s="51">
        <v>5.9499999999999997E-2</v>
      </c>
      <c r="J195" s="27">
        <f t="shared" si="35"/>
        <v>18953000</v>
      </c>
    </row>
    <row r="196" spans="2:10" ht="12" customHeight="1" x14ac:dyDescent="0.2">
      <c r="B196" s="29" t="s">
        <v>148</v>
      </c>
      <c r="C196" s="7" t="s">
        <v>149</v>
      </c>
      <c r="D196" s="7" t="s">
        <v>43</v>
      </c>
      <c r="E196" s="11">
        <v>109228</v>
      </c>
      <c r="F196" s="11">
        <v>8</v>
      </c>
      <c r="G196" s="7" t="s">
        <v>41</v>
      </c>
      <c r="H196" s="21">
        <v>18059000</v>
      </c>
      <c r="I196" s="51">
        <v>5.9499999999999997E-2</v>
      </c>
      <c r="J196" s="27">
        <f t="shared" si="35"/>
        <v>19134000</v>
      </c>
    </row>
    <row r="197" spans="2:10" ht="12" customHeight="1" x14ac:dyDescent="0.2">
      <c r="B197" s="29" t="s">
        <v>148</v>
      </c>
      <c r="C197" s="7" t="s">
        <v>149</v>
      </c>
      <c r="D197" s="7" t="s">
        <v>44</v>
      </c>
      <c r="E197" s="11">
        <v>109228</v>
      </c>
      <c r="F197" s="11">
        <v>8</v>
      </c>
      <c r="G197" s="7" t="s">
        <v>41</v>
      </c>
      <c r="H197" s="21">
        <v>18059000</v>
      </c>
      <c r="I197" s="51">
        <v>6.5100000000000005E-2</v>
      </c>
      <c r="J197" s="27">
        <f t="shared" ref="J197" si="41">+ROUND((H197*I197)+H197,-3)</f>
        <v>19235000</v>
      </c>
    </row>
    <row r="198" spans="2:10" ht="12" customHeight="1" x14ac:dyDescent="0.2">
      <c r="B198" s="29" t="s">
        <v>150</v>
      </c>
      <c r="C198" s="7" t="s">
        <v>151</v>
      </c>
      <c r="D198" s="7" t="s">
        <v>40</v>
      </c>
      <c r="E198" s="11">
        <v>108910</v>
      </c>
      <c r="F198" s="11">
        <v>8</v>
      </c>
      <c r="G198" s="7" t="s">
        <v>41</v>
      </c>
      <c r="H198" s="21">
        <v>17728000</v>
      </c>
      <c r="I198" s="51">
        <v>5.9499999999999997E-2</v>
      </c>
      <c r="J198" s="27">
        <f t="shared" si="35"/>
        <v>18783000</v>
      </c>
    </row>
    <row r="199" spans="2:10" ht="12" customHeight="1" x14ac:dyDescent="0.2">
      <c r="B199" s="29" t="s">
        <v>150</v>
      </c>
      <c r="C199" s="7" t="s">
        <v>151</v>
      </c>
      <c r="D199" s="7" t="s">
        <v>42</v>
      </c>
      <c r="E199" s="11">
        <v>108910</v>
      </c>
      <c r="F199" s="11">
        <v>8</v>
      </c>
      <c r="G199" s="7" t="s">
        <v>41</v>
      </c>
      <c r="H199" s="21">
        <v>17889000</v>
      </c>
      <c r="I199" s="51">
        <v>5.9499999999999997E-2</v>
      </c>
      <c r="J199" s="27">
        <f t="shared" si="35"/>
        <v>18953000</v>
      </c>
    </row>
    <row r="200" spans="2:10" ht="12" customHeight="1" x14ac:dyDescent="0.2">
      <c r="B200" s="29" t="s">
        <v>150</v>
      </c>
      <c r="C200" s="7" t="s">
        <v>151</v>
      </c>
      <c r="D200" s="7" t="s">
        <v>43</v>
      </c>
      <c r="E200" s="11">
        <v>108910</v>
      </c>
      <c r="F200" s="11">
        <v>8</v>
      </c>
      <c r="G200" s="7" t="s">
        <v>41</v>
      </c>
      <c r="H200" s="21">
        <v>18059000</v>
      </c>
      <c r="I200" s="51">
        <v>5.9499999999999997E-2</v>
      </c>
      <c r="J200" s="27">
        <f t="shared" si="35"/>
        <v>19134000</v>
      </c>
    </row>
    <row r="201" spans="2:10" ht="12" customHeight="1" x14ac:dyDescent="0.2">
      <c r="B201" s="29" t="s">
        <v>150</v>
      </c>
      <c r="C201" s="7" t="s">
        <v>151</v>
      </c>
      <c r="D201" s="7" t="s">
        <v>44</v>
      </c>
      <c r="E201" s="11">
        <v>108910</v>
      </c>
      <c r="F201" s="11">
        <v>8</v>
      </c>
      <c r="G201" s="7" t="s">
        <v>41</v>
      </c>
      <c r="H201" s="21">
        <v>18059000</v>
      </c>
      <c r="I201" s="51">
        <v>6.5100000000000005E-2</v>
      </c>
      <c r="J201" s="27">
        <f t="shared" ref="J201" si="42">+ROUND((H201*I201)+H201,-3)</f>
        <v>19235000</v>
      </c>
    </row>
    <row r="202" spans="2:10" ht="12" customHeight="1" x14ac:dyDescent="0.2">
      <c r="B202" s="29" t="s">
        <v>152</v>
      </c>
      <c r="C202" s="7" t="s">
        <v>153</v>
      </c>
      <c r="D202" s="7" t="s">
        <v>40</v>
      </c>
      <c r="E202" s="11">
        <v>3079</v>
      </c>
      <c r="F202" s="11">
        <v>8</v>
      </c>
      <c r="G202" s="7" t="s">
        <v>41</v>
      </c>
      <c r="H202" s="21">
        <v>17728000</v>
      </c>
      <c r="I202" s="51">
        <v>5.9499999999999997E-2</v>
      </c>
      <c r="J202" s="27">
        <f t="shared" si="35"/>
        <v>18783000</v>
      </c>
    </row>
    <row r="203" spans="2:10" ht="12" customHeight="1" x14ac:dyDescent="0.2">
      <c r="B203" s="29" t="s">
        <v>152</v>
      </c>
      <c r="C203" s="7" t="s">
        <v>153</v>
      </c>
      <c r="D203" s="7" t="s">
        <v>42</v>
      </c>
      <c r="E203" s="11">
        <v>3079</v>
      </c>
      <c r="F203" s="11">
        <v>8</v>
      </c>
      <c r="G203" s="7" t="s">
        <v>41</v>
      </c>
      <c r="H203" s="21">
        <v>17889000</v>
      </c>
      <c r="I203" s="51">
        <v>5.9499999999999997E-2</v>
      </c>
      <c r="J203" s="27">
        <f t="shared" si="35"/>
        <v>18953000</v>
      </c>
    </row>
    <row r="204" spans="2:10" ht="12" customHeight="1" x14ac:dyDescent="0.2">
      <c r="B204" s="29" t="s">
        <v>152</v>
      </c>
      <c r="C204" s="7" t="s">
        <v>153</v>
      </c>
      <c r="D204" s="7" t="s">
        <v>43</v>
      </c>
      <c r="E204" s="11">
        <v>3079</v>
      </c>
      <c r="F204" s="11">
        <v>8</v>
      </c>
      <c r="G204" s="7" t="s">
        <v>41</v>
      </c>
      <c r="H204" s="21">
        <v>18059000</v>
      </c>
      <c r="I204" s="51">
        <v>5.9499999999999997E-2</v>
      </c>
      <c r="J204" s="27">
        <f t="shared" si="35"/>
        <v>19134000</v>
      </c>
    </row>
    <row r="205" spans="2:10" ht="12" customHeight="1" x14ac:dyDescent="0.2">
      <c r="B205" s="29" t="s">
        <v>152</v>
      </c>
      <c r="C205" s="7" t="s">
        <v>153</v>
      </c>
      <c r="D205" s="7" t="s">
        <v>44</v>
      </c>
      <c r="E205" s="11">
        <v>3079</v>
      </c>
      <c r="F205" s="11">
        <v>8</v>
      </c>
      <c r="G205" s="7" t="s">
        <v>41</v>
      </c>
      <c r="H205" s="21">
        <v>18059000</v>
      </c>
      <c r="I205" s="51">
        <v>6.5100000000000005E-2</v>
      </c>
      <c r="J205" s="27">
        <f t="shared" ref="J205" si="43">+ROUND((H205*I205)+H205,-3)</f>
        <v>19235000</v>
      </c>
    </row>
    <row r="206" spans="2:10" ht="12" customHeight="1" x14ac:dyDescent="0.2">
      <c r="B206" s="29"/>
      <c r="C206" s="7"/>
      <c r="D206" s="7"/>
      <c r="E206" s="11"/>
      <c r="F206" s="11"/>
      <c r="G206" s="7"/>
      <c r="H206" s="21"/>
      <c r="I206" s="51"/>
      <c r="J206" s="27"/>
    </row>
    <row r="207" spans="2:10" x14ac:dyDescent="0.2">
      <c r="B207" s="29"/>
      <c r="C207" s="8" t="s">
        <v>154</v>
      </c>
      <c r="D207" s="8"/>
      <c r="E207" s="11"/>
      <c r="F207" s="12"/>
      <c r="G207" s="8"/>
      <c r="H207" s="21"/>
      <c r="I207" s="123"/>
      <c r="J207" s="27"/>
    </row>
    <row r="208" spans="2:10" x14ac:dyDescent="0.2">
      <c r="B208" s="29" t="s">
        <v>155</v>
      </c>
      <c r="C208" s="7" t="s">
        <v>154</v>
      </c>
      <c r="D208" s="7" t="s">
        <v>156</v>
      </c>
      <c r="E208" s="11">
        <v>55178</v>
      </c>
      <c r="F208" s="11">
        <v>12</v>
      </c>
      <c r="G208" s="7" t="s">
        <v>41</v>
      </c>
      <c r="H208" s="21">
        <v>31195000</v>
      </c>
      <c r="I208" s="51">
        <v>5.9499999999999997E-2</v>
      </c>
      <c r="J208" s="27">
        <f t="shared" ref="J208:J213" si="44">+ROUND((H208*I208)+H208,-3)</f>
        <v>33051000</v>
      </c>
    </row>
    <row r="209" spans="2:10" x14ac:dyDescent="0.2">
      <c r="B209" s="29" t="s">
        <v>155</v>
      </c>
      <c r="C209" s="7" t="s">
        <v>154</v>
      </c>
      <c r="D209" s="7" t="s">
        <v>157</v>
      </c>
      <c r="E209" s="11">
        <v>55178</v>
      </c>
      <c r="F209" s="11">
        <v>12</v>
      </c>
      <c r="G209" s="7" t="s">
        <v>41</v>
      </c>
      <c r="H209" s="21">
        <v>32980000</v>
      </c>
      <c r="I209" s="51">
        <v>5.9499999999999997E-2</v>
      </c>
      <c r="J209" s="27">
        <f t="shared" si="44"/>
        <v>34942000</v>
      </c>
    </row>
    <row r="210" spans="2:10" x14ac:dyDescent="0.2">
      <c r="B210" s="29" t="s">
        <v>155</v>
      </c>
      <c r="C210" s="7" t="s">
        <v>154</v>
      </c>
      <c r="D210" s="7" t="s">
        <v>40</v>
      </c>
      <c r="E210" s="11">
        <v>55178</v>
      </c>
      <c r="F210" s="11">
        <v>12</v>
      </c>
      <c r="G210" s="7" t="s">
        <v>41</v>
      </c>
      <c r="H210" s="21">
        <v>34401000</v>
      </c>
      <c r="I210" s="51">
        <v>5.9499999999999997E-2</v>
      </c>
      <c r="J210" s="27">
        <f t="shared" si="44"/>
        <v>36448000</v>
      </c>
    </row>
    <row r="211" spans="2:10" x14ac:dyDescent="0.2">
      <c r="B211" s="29" t="s">
        <v>155</v>
      </c>
      <c r="C211" s="7" t="s">
        <v>154</v>
      </c>
      <c r="D211" s="7" t="s">
        <v>42</v>
      </c>
      <c r="E211" s="11">
        <v>55178</v>
      </c>
      <c r="F211" s="11">
        <v>12</v>
      </c>
      <c r="G211" s="7" t="s">
        <v>41</v>
      </c>
      <c r="H211" s="21">
        <v>34712000</v>
      </c>
      <c r="I211" s="51">
        <v>5.9499999999999997E-2</v>
      </c>
      <c r="J211" s="27">
        <f t="shared" si="44"/>
        <v>36777000</v>
      </c>
    </row>
    <row r="212" spans="2:10" x14ac:dyDescent="0.2">
      <c r="B212" s="29" t="s">
        <v>155</v>
      </c>
      <c r="C212" s="7" t="s">
        <v>154</v>
      </c>
      <c r="D212" s="7" t="s">
        <v>43</v>
      </c>
      <c r="E212" s="11">
        <v>55178</v>
      </c>
      <c r="F212" s="11">
        <v>12</v>
      </c>
      <c r="G212" s="7" t="s">
        <v>41</v>
      </c>
      <c r="H212" s="21">
        <v>35041000</v>
      </c>
      <c r="I212" s="51">
        <v>5.9499999999999997E-2</v>
      </c>
      <c r="J212" s="27">
        <f t="shared" si="44"/>
        <v>37126000</v>
      </c>
    </row>
    <row r="213" spans="2:10" x14ac:dyDescent="0.2">
      <c r="B213" s="29" t="s">
        <v>155</v>
      </c>
      <c r="C213" s="7" t="s">
        <v>154</v>
      </c>
      <c r="D213" s="7" t="s">
        <v>44</v>
      </c>
      <c r="E213" s="11">
        <v>55178</v>
      </c>
      <c r="F213" s="11">
        <v>12</v>
      </c>
      <c r="G213" s="7" t="s">
        <v>41</v>
      </c>
      <c r="H213" s="21">
        <v>35041000</v>
      </c>
      <c r="I213" s="51">
        <v>6.5100000000000005E-2</v>
      </c>
      <c r="J213" s="27">
        <f t="shared" si="44"/>
        <v>37322000</v>
      </c>
    </row>
    <row r="214" spans="2:10" x14ac:dyDescent="0.2">
      <c r="B214" s="29"/>
      <c r="C214" s="29"/>
      <c r="D214" s="29"/>
      <c r="E214" s="124"/>
      <c r="F214" s="124"/>
      <c r="G214" s="29"/>
      <c r="H214" s="53"/>
      <c r="I214" s="124"/>
      <c r="J214" s="11"/>
    </row>
    <row r="215" spans="2:10" x14ac:dyDescent="0.2">
      <c r="B215" s="29"/>
      <c r="C215" s="8" t="s">
        <v>158</v>
      </c>
      <c r="D215" s="8"/>
      <c r="E215" s="11"/>
      <c r="F215" s="12"/>
      <c r="G215" s="8"/>
      <c r="H215" s="21"/>
      <c r="I215" s="123"/>
      <c r="J215" s="27"/>
    </row>
    <row r="216" spans="2:10" x14ac:dyDescent="0.2">
      <c r="B216" s="29" t="s">
        <v>159</v>
      </c>
      <c r="C216" s="7" t="s">
        <v>160</v>
      </c>
      <c r="D216" s="7" t="s">
        <v>40</v>
      </c>
      <c r="E216" s="11">
        <v>947</v>
      </c>
      <c r="F216" s="11">
        <v>10</v>
      </c>
      <c r="G216" s="7" t="s">
        <v>41</v>
      </c>
      <c r="H216" s="21">
        <v>17367000</v>
      </c>
      <c r="I216" s="51">
        <v>5.9499999999999997E-2</v>
      </c>
      <c r="J216" s="27">
        <f>+ROUND((H216*I216)+H216,-3)</f>
        <v>18400000</v>
      </c>
    </row>
    <row r="217" spans="2:10" x14ac:dyDescent="0.2">
      <c r="B217" s="29" t="s">
        <v>159</v>
      </c>
      <c r="C217" s="7" t="s">
        <v>160</v>
      </c>
      <c r="D217" s="7" t="s">
        <v>42</v>
      </c>
      <c r="E217" s="11">
        <v>947</v>
      </c>
      <c r="F217" s="11">
        <v>10</v>
      </c>
      <c r="G217" s="7" t="s">
        <v>41</v>
      </c>
      <c r="H217" s="21">
        <v>17524000</v>
      </c>
      <c r="I217" s="51">
        <v>5.9499999999999997E-2</v>
      </c>
      <c r="J217" s="27">
        <f>+ROUND((H217*I217)+H217,-3)</f>
        <v>18567000</v>
      </c>
    </row>
    <row r="218" spans="2:10" x14ac:dyDescent="0.2">
      <c r="B218" s="29" t="s">
        <v>159</v>
      </c>
      <c r="C218" s="7" t="s">
        <v>160</v>
      </c>
      <c r="D218" s="7" t="s">
        <v>43</v>
      </c>
      <c r="E218" s="11">
        <v>947</v>
      </c>
      <c r="F218" s="11">
        <v>10</v>
      </c>
      <c r="G218" s="7" t="s">
        <v>41</v>
      </c>
      <c r="H218" s="21">
        <v>17691000</v>
      </c>
      <c r="I218" s="51">
        <v>5.9499999999999997E-2</v>
      </c>
      <c r="J218" s="27">
        <f>+ROUND((H218*I218)+H218,-3)</f>
        <v>18744000</v>
      </c>
    </row>
    <row r="219" spans="2:10" x14ac:dyDescent="0.2">
      <c r="B219" s="29" t="s">
        <v>159</v>
      </c>
      <c r="C219" s="7" t="s">
        <v>160</v>
      </c>
      <c r="D219" s="7" t="s">
        <v>44</v>
      </c>
      <c r="E219" s="11">
        <v>947</v>
      </c>
      <c r="F219" s="11">
        <v>10</v>
      </c>
      <c r="G219" s="7" t="s">
        <v>41</v>
      </c>
      <c r="H219" s="21">
        <v>17691000</v>
      </c>
      <c r="I219" s="51">
        <v>6.5100000000000005E-2</v>
      </c>
      <c r="J219" s="27">
        <f>+ROUND((H219*I219)+H219,-3)</f>
        <v>18843000</v>
      </c>
    </row>
    <row r="220" spans="2:10" x14ac:dyDescent="0.2">
      <c r="B220" s="29"/>
      <c r="C220" s="7"/>
      <c r="D220" s="7"/>
      <c r="E220" s="11"/>
      <c r="F220" s="11"/>
      <c r="G220" s="7"/>
      <c r="H220" s="21"/>
      <c r="I220" s="51"/>
      <c r="J220" s="27"/>
    </row>
    <row r="221" spans="2:10" x14ac:dyDescent="0.2">
      <c r="B221" s="29"/>
      <c r="C221" s="8" t="s">
        <v>161</v>
      </c>
      <c r="D221" s="8"/>
      <c r="E221" s="11"/>
      <c r="F221" s="12"/>
      <c r="G221" s="8"/>
      <c r="H221" s="21"/>
      <c r="I221" s="123"/>
      <c r="J221" s="27"/>
    </row>
    <row r="222" spans="2:10" x14ac:dyDescent="0.2">
      <c r="B222" s="29" t="s">
        <v>162</v>
      </c>
      <c r="C222" s="7" t="s">
        <v>161</v>
      </c>
      <c r="D222" s="7" t="s">
        <v>40</v>
      </c>
      <c r="E222" s="11">
        <v>950</v>
      </c>
      <c r="F222" s="11">
        <v>8</v>
      </c>
      <c r="G222" s="7" t="s">
        <v>41</v>
      </c>
      <c r="H222" s="21">
        <v>15853000</v>
      </c>
      <c r="I222" s="51">
        <v>5.9499999999999997E-2</v>
      </c>
      <c r="J222" s="27">
        <f>+ROUND((H222*I222)+H222,-3)</f>
        <v>16796000</v>
      </c>
    </row>
    <row r="223" spans="2:10" x14ac:dyDescent="0.2">
      <c r="B223" s="29" t="s">
        <v>162</v>
      </c>
      <c r="C223" s="7" t="s">
        <v>161</v>
      </c>
      <c r="D223" s="7" t="s">
        <v>42</v>
      </c>
      <c r="E223" s="11">
        <v>950</v>
      </c>
      <c r="F223" s="11">
        <v>8</v>
      </c>
      <c r="G223" s="7" t="s">
        <v>41</v>
      </c>
      <c r="H223" s="21">
        <v>15996000</v>
      </c>
      <c r="I223" s="51">
        <v>5.9499999999999997E-2</v>
      </c>
      <c r="J223" s="27">
        <f>+ROUND((H223*I223)+H223,-3)</f>
        <v>16948000</v>
      </c>
    </row>
    <row r="224" spans="2:10" x14ac:dyDescent="0.2">
      <c r="B224" s="29" t="s">
        <v>162</v>
      </c>
      <c r="C224" s="7" t="s">
        <v>161</v>
      </c>
      <c r="D224" s="7" t="s">
        <v>43</v>
      </c>
      <c r="E224" s="11">
        <v>950</v>
      </c>
      <c r="F224" s="11">
        <v>8</v>
      </c>
      <c r="G224" s="7" t="s">
        <v>41</v>
      </c>
      <c r="H224" s="21">
        <v>16148000</v>
      </c>
      <c r="I224" s="51">
        <v>5.9499999999999997E-2</v>
      </c>
      <c r="J224" s="27">
        <f>+ROUND((H224*I224)+H224,-3)</f>
        <v>17109000</v>
      </c>
    </row>
    <row r="225" spans="2:10" x14ac:dyDescent="0.2">
      <c r="B225" s="29" t="s">
        <v>162</v>
      </c>
      <c r="C225" s="7" t="s">
        <v>161</v>
      </c>
      <c r="D225" s="7" t="s">
        <v>44</v>
      </c>
      <c r="E225" s="11">
        <v>950</v>
      </c>
      <c r="F225" s="11">
        <v>8</v>
      </c>
      <c r="G225" s="7" t="s">
        <v>41</v>
      </c>
      <c r="H225" s="21">
        <v>16148000</v>
      </c>
      <c r="I225" s="51">
        <v>6.5100000000000005E-2</v>
      </c>
      <c r="J225" s="27">
        <f>+ROUND((H225*I225)+H225,-3)</f>
        <v>17199000</v>
      </c>
    </row>
    <row r="226" spans="2:10" x14ac:dyDescent="0.2">
      <c r="B226" s="29"/>
      <c r="C226" s="29"/>
      <c r="D226" s="29"/>
      <c r="E226" s="124"/>
      <c r="F226" s="124"/>
      <c r="G226" s="29"/>
      <c r="H226" s="53"/>
      <c r="I226" s="124"/>
      <c r="J226" s="11"/>
    </row>
    <row r="227" spans="2:10" x14ac:dyDescent="0.2">
      <c r="B227" s="29"/>
      <c r="C227" s="8" t="s">
        <v>163</v>
      </c>
      <c r="D227" s="8"/>
      <c r="E227" s="11"/>
      <c r="F227" s="12"/>
      <c r="G227" s="8"/>
      <c r="H227" s="21"/>
      <c r="I227" s="123"/>
      <c r="J227" s="27"/>
    </row>
    <row r="228" spans="2:10" ht="12" customHeight="1" x14ac:dyDescent="0.2">
      <c r="B228" s="29" t="s">
        <v>164</v>
      </c>
      <c r="C228" s="7" t="s">
        <v>163</v>
      </c>
      <c r="D228" s="7" t="s">
        <v>40</v>
      </c>
      <c r="E228" s="11">
        <v>957</v>
      </c>
      <c r="F228" s="11">
        <v>8</v>
      </c>
      <c r="G228" s="7" t="s">
        <v>41</v>
      </c>
      <c r="H228" s="21">
        <v>8693000</v>
      </c>
      <c r="I228" s="51">
        <v>5.9499999999999997E-2</v>
      </c>
      <c r="J228" s="27">
        <f t="shared" ref="J228:J236" si="45">+ROUND((H228*I228)+H228,-3)</f>
        <v>9210000</v>
      </c>
    </row>
    <row r="229" spans="2:10" ht="12" customHeight="1" x14ac:dyDescent="0.2">
      <c r="B229" s="29" t="s">
        <v>164</v>
      </c>
      <c r="C229" s="7" t="s">
        <v>163</v>
      </c>
      <c r="D229" s="7" t="s">
        <v>42</v>
      </c>
      <c r="E229" s="11">
        <v>957</v>
      </c>
      <c r="F229" s="11">
        <v>8</v>
      </c>
      <c r="G229" s="7" t="s">
        <v>41</v>
      </c>
      <c r="H229" s="21">
        <v>8772000</v>
      </c>
      <c r="I229" s="51">
        <v>5.9499999999999997E-2</v>
      </c>
      <c r="J229" s="27">
        <f t="shared" si="45"/>
        <v>9294000</v>
      </c>
    </row>
    <row r="230" spans="2:10" ht="12" customHeight="1" x14ac:dyDescent="0.2">
      <c r="B230" s="29" t="s">
        <v>164</v>
      </c>
      <c r="C230" s="7" t="s">
        <v>163</v>
      </c>
      <c r="D230" s="7" t="s">
        <v>43</v>
      </c>
      <c r="E230" s="11">
        <v>957</v>
      </c>
      <c r="F230" s="11">
        <v>8</v>
      </c>
      <c r="G230" s="7" t="s">
        <v>41</v>
      </c>
      <c r="H230" s="21">
        <v>8855000</v>
      </c>
      <c r="I230" s="51">
        <v>5.9499999999999997E-2</v>
      </c>
      <c r="J230" s="27">
        <f t="shared" si="45"/>
        <v>9382000</v>
      </c>
    </row>
    <row r="231" spans="2:10" ht="12" customHeight="1" x14ac:dyDescent="0.2">
      <c r="B231" s="29" t="s">
        <v>164</v>
      </c>
      <c r="C231" s="7" t="s">
        <v>163</v>
      </c>
      <c r="D231" s="7" t="s">
        <v>44</v>
      </c>
      <c r="E231" s="11">
        <v>957</v>
      </c>
      <c r="F231" s="11">
        <v>8</v>
      </c>
      <c r="G231" s="7" t="s">
        <v>41</v>
      </c>
      <c r="H231" s="21">
        <v>8855000</v>
      </c>
      <c r="I231" s="51">
        <v>6.5100000000000005E-2</v>
      </c>
      <c r="J231" s="27">
        <f t="shared" ref="J231" si="46">+ROUND((H231*I231)+H231,-3)</f>
        <v>9431000</v>
      </c>
    </row>
    <row r="232" spans="2:10" ht="12" customHeight="1" x14ac:dyDescent="0.2">
      <c r="B232" s="29" t="s">
        <v>165</v>
      </c>
      <c r="C232" s="7" t="s">
        <v>166</v>
      </c>
      <c r="D232" s="7" t="s">
        <v>40</v>
      </c>
      <c r="E232" s="11">
        <v>937</v>
      </c>
      <c r="F232" s="11">
        <v>8</v>
      </c>
      <c r="G232" s="7" t="s">
        <v>41</v>
      </c>
      <c r="H232" s="21">
        <v>8693000</v>
      </c>
      <c r="I232" s="51">
        <v>5.9499999999999997E-2</v>
      </c>
      <c r="J232" s="27">
        <f t="shared" si="45"/>
        <v>9210000</v>
      </c>
    </row>
    <row r="233" spans="2:10" ht="12" customHeight="1" x14ac:dyDescent="0.2">
      <c r="B233" s="29" t="s">
        <v>165</v>
      </c>
      <c r="C233" s="7" t="s">
        <v>166</v>
      </c>
      <c r="D233" s="7" t="s">
        <v>42</v>
      </c>
      <c r="E233" s="11">
        <v>937</v>
      </c>
      <c r="F233" s="11">
        <v>8</v>
      </c>
      <c r="G233" s="7" t="s">
        <v>41</v>
      </c>
      <c r="H233" s="21">
        <v>8772000</v>
      </c>
      <c r="I233" s="51">
        <v>5.9499999999999997E-2</v>
      </c>
      <c r="J233" s="27">
        <f t="shared" si="45"/>
        <v>9294000</v>
      </c>
    </row>
    <row r="234" spans="2:10" ht="12" customHeight="1" x14ac:dyDescent="0.2">
      <c r="B234" s="29" t="s">
        <v>165</v>
      </c>
      <c r="C234" s="7" t="s">
        <v>166</v>
      </c>
      <c r="D234" s="7" t="s">
        <v>43</v>
      </c>
      <c r="E234" s="11">
        <v>937</v>
      </c>
      <c r="F234" s="11">
        <v>8</v>
      </c>
      <c r="G234" s="7" t="s">
        <v>41</v>
      </c>
      <c r="H234" s="21">
        <v>8855000</v>
      </c>
      <c r="I234" s="51">
        <v>5.9499999999999997E-2</v>
      </c>
      <c r="J234" s="27">
        <f t="shared" si="45"/>
        <v>9382000</v>
      </c>
    </row>
    <row r="235" spans="2:10" ht="12" customHeight="1" x14ac:dyDescent="0.2">
      <c r="B235" s="29" t="s">
        <v>165</v>
      </c>
      <c r="C235" s="7" t="s">
        <v>166</v>
      </c>
      <c r="D235" s="7" t="s">
        <v>44</v>
      </c>
      <c r="E235" s="11">
        <v>937</v>
      </c>
      <c r="F235" s="11">
        <v>8</v>
      </c>
      <c r="G235" s="7" t="s">
        <v>41</v>
      </c>
      <c r="H235" s="21">
        <v>8855000</v>
      </c>
      <c r="I235" s="51">
        <v>6.5100000000000005E-2</v>
      </c>
      <c r="J235" s="27">
        <f t="shared" ref="J235" si="47">+ROUND((H235*I235)+H235,-3)</f>
        <v>9431000</v>
      </c>
    </row>
    <row r="236" spans="2:10" ht="12" customHeight="1" x14ac:dyDescent="0.2">
      <c r="B236" s="29" t="s">
        <v>167</v>
      </c>
      <c r="C236" s="7" t="s">
        <v>168</v>
      </c>
      <c r="D236" s="7" t="s">
        <v>169</v>
      </c>
      <c r="E236" s="11">
        <v>105412</v>
      </c>
      <c r="F236" s="11">
        <v>10</v>
      </c>
      <c r="G236" s="7" t="s">
        <v>41</v>
      </c>
      <c r="H236" s="21">
        <v>8693000</v>
      </c>
      <c r="I236" s="51">
        <v>5.9499999999999997E-2</v>
      </c>
      <c r="J236" s="27">
        <f t="shared" si="45"/>
        <v>9210000</v>
      </c>
    </row>
  </sheetData>
  <sheetProtection algorithmName="SHA-512" hashValue="QFmQf6bvWiMdBV9GYtRNnNAQuW4yGVz92Z6EpHsv8+ClmbWtZ7MDnPROQhKxFdCIAb0/daEg5ff3lqUgGCSLog==" saltValue="nk8zRsyuJeGJ+mFLQAtjxg==" spinCount="100000" sheet="1" objects="1" scenarios="1"/>
  <phoneticPr fontId="6" type="noConversion"/>
  <hyperlinks>
    <hyperlink ref="A1" location="Contenido!A1" display="Volver al menú" xr:uid="{EDB991E3-1F3E-449B-B80A-554564D7E509}"/>
  </hyperlinks>
  <pageMargins left="0" right="0" top="1.5748031496062993" bottom="0.59055118110236227" header="0" footer="0"/>
  <pageSetup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6600"/>
  </sheetPr>
  <dimension ref="A1:J660"/>
  <sheetViews>
    <sheetView showGridLines="0" zoomScaleNormal="100" workbookViewId="0">
      <pane ySplit="11" topLeftCell="A12" activePane="bottomLeft" state="frozen"/>
      <selection pane="bottomLeft" activeCell="C29" sqref="C29"/>
    </sheetView>
  </sheetViews>
  <sheetFormatPr baseColWidth="10" defaultColWidth="11.42578125" defaultRowHeight="12" x14ac:dyDescent="0.2"/>
  <cols>
    <col min="1" max="1" width="4" style="3" customWidth="1"/>
    <col min="2" max="2" width="9.7109375" style="3" customWidth="1"/>
    <col min="3" max="3" width="88.140625" style="3" bestFit="1" customWidth="1"/>
    <col min="4" max="4" width="39" style="3" bestFit="1" customWidth="1"/>
    <col min="5" max="5" width="12.140625" style="4" customWidth="1"/>
    <col min="6" max="6" width="13.140625" style="4" customWidth="1"/>
    <col min="7" max="7" width="12.7109375" style="41" customWidth="1"/>
    <col min="8" max="8" width="14.42578125" style="23" customWidth="1"/>
    <col min="9" max="9" width="11.140625" style="38" customWidth="1"/>
    <col min="10" max="10" width="14.42578125" style="23" bestFit="1" customWidth="1"/>
    <col min="11" max="16384" width="11.42578125" style="3"/>
  </cols>
  <sheetData>
    <row r="1" spans="1:10" ht="24" customHeight="1" x14ac:dyDescent="0.2">
      <c r="A1" s="127" t="s">
        <v>7</v>
      </c>
    </row>
    <row r="5" spans="1:10" ht="12.75" customHeight="1" x14ac:dyDescent="0.2">
      <c r="C5" s="2"/>
      <c r="D5" s="2"/>
      <c r="E5" s="2"/>
      <c r="F5" s="2"/>
      <c r="G5" s="5"/>
      <c r="H5" s="50"/>
      <c r="I5" s="34"/>
      <c r="J5" s="19"/>
    </row>
    <row r="6" spans="1:10" ht="12.75" customHeight="1" x14ac:dyDescent="0.2">
      <c r="C6" s="6"/>
      <c r="D6" s="6"/>
      <c r="E6" s="6"/>
      <c r="F6" s="6"/>
      <c r="G6" s="9"/>
      <c r="H6" s="19"/>
      <c r="I6" s="34"/>
      <c r="J6" s="19"/>
    </row>
    <row r="7" spans="1:10" ht="12" customHeight="1" x14ac:dyDescent="0.2">
      <c r="C7" s="2"/>
      <c r="D7" s="2"/>
      <c r="E7" s="2"/>
      <c r="F7" s="2"/>
      <c r="H7" s="48"/>
      <c r="I7" s="34"/>
      <c r="J7" s="34"/>
    </row>
    <row r="8" spans="1:10" x14ac:dyDescent="0.2">
      <c r="C8" s="2"/>
      <c r="D8" s="2"/>
      <c r="E8" s="2"/>
      <c r="F8" s="2"/>
      <c r="G8" s="5"/>
      <c r="H8" s="19"/>
      <c r="I8" s="34"/>
      <c r="J8" s="19"/>
    </row>
    <row r="9" spans="1:10" x14ac:dyDescent="0.2">
      <c r="C9" s="2"/>
      <c r="D9" s="2"/>
      <c r="E9" s="2"/>
      <c r="F9" s="2"/>
      <c r="G9" s="5"/>
      <c r="H9" s="49"/>
      <c r="I9" s="34"/>
      <c r="J9" s="19"/>
    </row>
    <row r="10" spans="1:10" ht="12.75" thickBot="1" x14ac:dyDescent="0.25">
      <c r="C10" s="2"/>
      <c r="D10" s="2"/>
      <c r="E10" s="2"/>
      <c r="F10" s="2"/>
      <c r="G10" s="5"/>
      <c r="H10" s="20"/>
      <c r="I10" s="35"/>
      <c r="J10" s="19"/>
    </row>
    <row r="11" spans="1:10" s="59" customFormat="1" ht="39.75" customHeight="1" thickBot="1" x14ac:dyDescent="0.25">
      <c r="B11" s="18" t="s">
        <v>170</v>
      </c>
      <c r="C11" s="18" t="s">
        <v>171</v>
      </c>
      <c r="D11" s="16" t="s">
        <v>30</v>
      </c>
      <c r="E11" s="28" t="s">
        <v>31</v>
      </c>
      <c r="F11" s="16" t="s">
        <v>32</v>
      </c>
      <c r="G11" s="16" t="s">
        <v>33</v>
      </c>
      <c r="H11" s="16" t="s">
        <v>172</v>
      </c>
      <c r="I11" s="60" t="s">
        <v>35</v>
      </c>
      <c r="J11" s="32" t="s">
        <v>173</v>
      </c>
    </row>
    <row r="12" spans="1:10" ht="12.95" customHeight="1" x14ac:dyDescent="0.2">
      <c r="B12" s="13"/>
      <c r="C12" s="13" t="s">
        <v>37</v>
      </c>
      <c r="D12" s="13"/>
      <c r="E12" s="14"/>
      <c r="F12" s="14"/>
      <c r="G12" s="42"/>
      <c r="H12" s="24"/>
      <c r="I12" s="36" t="s">
        <v>174</v>
      </c>
      <c r="J12" s="26"/>
    </row>
    <row r="13" spans="1:10" ht="12.95" customHeight="1" x14ac:dyDescent="0.2">
      <c r="B13" s="7" t="s">
        <v>175</v>
      </c>
      <c r="C13" s="7" t="s">
        <v>176</v>
      </c>
      <c r="D13" s="7" t="s">
        <v>177</v>
      </c>
      <c r="E13" s="11">
        <v>116400</v>
      </c>
      <c r="F13" s="11">
        <v>2</v>
      </c>
      <c r="G13" s="39" t="s">
        <v>41</v>
      </c>
      <c r="H13" s="21">
        <v>13244000</v>
      </c>
      <c r="I13" s="52">
        <v>5.9499999999999997E-2</v>
      </c>
      <c r="J13" s="31">
        <f t="shared" ref="J13:J24" si="0">+ROUND((H13*I13)+H13,-3)</f>
        <v>14032000</v>
      </c>
    </row>
    <row r="14" spans="1:10" ht="12.95" customHeight="1" x14ac:dyDescent="0.2">
      <c r="B14" s="7" t="s">
        <v>175</v>
      </c>
      <c r="C14" s="7" t="s">
        <v>176</v>
      </c>
      <c r="D14" s="7" t="s">
        <v>44</v>
      </c>
      <c r="E14" s="11">
        <v>116400</v>
      </c>
      <c r="F14" s="11">
        <v>2</v>
      </c>
      <c r="G14" s="39" t="s">
        <v>41</v>
      </c>
      <c r="H14" s="21">
        <v>13244000</v>
      </c>
      <c r="I14" s="52">
        <v>6.5100000000000005E-2</v>
      </c>
      <c r="J14" s="31">
        <f t="shared" ref="J14" si="1">+ROUND((H14*I14)+H14,-3)</f>
        <v>14106000</v>
      </c>
    </row>
    <row r="15" spans="1:10" ht="12.95" customHeight="1" x14ac:dyDescent="0.2">
      <c r="B15" s="7" t="s">
        <v>178</v>
      </c>
      <c r="C15" s="7" t="s">
        <v>179</v>
      </c>
      <c r="D15" s="7" t="s">
        <v>180</v>
      </c>
      <c r="E15" s="11" t="s">
        <v>181</v>
      </c>
      <c r="F15" s="11">
        <v>3</v>
      </c>
      <c r="G15" s="39" t="s">
        <v>41</v>
      </c>
      <c r="H15" s="31">
        <v>15864000</v>
      </c>
      <c r="I15" s="52">
        <v>0</v>
      </c>
      <c r="J15" s="31">
        <f t="shared" si="0"/>
        <v>15864000</v>
      </c>
    </row>
    <row r="16" spans="1:10" ht="12.95" customHeight="1" x14ac:dyDescent="0.2">
      <c r="B16" s="7" t="s">
        <v>182</v>
      </c>
      <c r="C16" s="7" t="s">
        <v>183</v>
      </c>
      <c r="D16" s="7" t="s">
        <v>40</v>
      </c>
      <c r="E16" s="11">
        <v>104902</v>
      </c>
      <c r="F16" s="11">
        <v>4</v>
      </c>
      <c r="G16" s="39" t="s">
        <v>41</v>
      </c>
      <c r="H16" s="21">
        <v>16173000</v>
      </c>
      <c r="I16" s="52">
        <v>5.9499999999999997E-2</v>
      </c>
      <c r="J16" s="31">
        <f t="shared" si="0"/>
        <v>17135000</v>
      </c>
    </row>
    <row r="17" spans="2:10" ht="12.95" customHeight="1" x14ac:dyDescent="0.2">
      <c r="B17" s="7" t="s">
        <v>182</v>
      </c>
      <c r="C17" s="7" t="s">
        <v>183</v>
      </c>
      <c r="D17" s="7" t="s">
        <v>42</v>
      </c>
      <c r="E17" s="11">
        <v>104902</v>
      </c>
      <c r="F17" s="11">
        <v>4</v>
      </c>
      <c r="G17" s="39" t="s">
        <v>41</v>
      </c>
      <c r="H17" s="21">
        <v>16320000</v>
      </c>
      <c r="I17" s="52">
        <v>5.9499999999999997E-2</v>
      </c>
      <c r="J17" s="31">
        <f t="shared" si="0"/>
        <v>17291000</v>
      </c>
    </row>
    <row r="18" spans="2:10" ht="12.95" customHeight="1" x14ac:dyDescent="0.2">
      <c r="B18" s="7" t="s">
        <v>182</v>
      </c>
      <c r="C18" s="7" t="s">
        <v>183</v>
      </c>
      <c r="D18" s="7" t="s">
        <v>43</v>
      </c>
      <c r="E18" s="11">
        <v>104902</v>
      </c>
      <c r="F18" s="11">
        <v>4</v>
      </c>
      <c r="G18" s="39" t="s">
        <v>41</v>
      </c>
      <c r="H18" s="21">
        <v>16474000</v>
      </c>
      <c r="I18" s="52">
        <v>5.9499999999999997E-2</v>
      </c>
      <c r="J18" s="31">
        <f t="shared" si="0"/>
        <v>17454000</v>
      </c>
    </row>
    <row r="19" spans="2:10" ht="12.95" customHeight="1" x14ac:dyDescent="0.2">
      <c r="B19" s="7" t="s">
        <v>182</v>
      </c>
      <c r="C19" s="7" t="s">
        <v>183</v>
      </c>
      <c r="D19" s="7" t="s">
        <v>44</v>
      </c>
      <c r="E19" s="11">
        <v>104902</v>
      </c>
      <c r="F19" s="11">
        <v>4</v>
      </c>
      <c r="G19" s="39" t="s">
        <v>41</v>
      </c>
      <c r="H19" s="21">
        <v>16474000</v>
      </c>
      <c r="I19" s="52">
        <v>6.5100000000000005E-2</v>
      </c>
      <c r="J19" s="31">
        <f t="shared" ref="J19" si="2">+ROUND((H19*I19)+H19,-3)</f>
        <v>17546000</v>
      </c>
    </row>
    <row r="20" spans="2:10" ht="12.95" customHeight="1" x14ac:dyDescent="0.2">
      <c r="B20" s="7" t="s">
        <v>184</v>
      </c>
      <c r="C20" s="7" t="s">
        <v>185</v>
      </c>
      <c r="D20" s="7" t="s">
        <v>180</v>
      </c>
      <c r="E20" s="11">
        <v>117625</v>
      </c>
      <c r="F20" s="11">
        <v>3</v>
      </c>
      <c r="G20" s="39" t="s">
        <v>41</v>
      </c>
      <c r="H20" s="21">
        <v>16379000</v>
      </c>
      <c r="I20" s="52">
        <v>0</v>
      </c>
      <c r="J20" s="31">
        <f t="shared" ref="J20" si="3">+ROUND((H20*I20)+H20,-3)</f>
        <v>16379000</v>
      </c>
    </row>
    <row r="21" spans="2:10" ht="12.95" customHeight="1" x14ac:dyDescent="0.2">
      <c r="B21" s="7" t="s">
        <v>186</v>
      </c>
      <c r="C21" s="7" t="s">
        <v>187</v>
      </c>
      <c r="D21" s="7" t="s">
        <v>180</v>
      </c>
      <c r="E21" s="11">
        <v>108476</v>
      </c>
      <c r="F21" s="11">
        <v>4</v>
      </c>
      <c r="G21" s="39" t="s">
        <v>41</v>
      </c>
      <c r="H21" s="21">
        <v>16474000</v>
      </c>
      <c r="I21" s="52">
        <v>6.5100000000000005E-2</v>
      </c>
      <c r="J21" s="31">
        <f t="shared" ref="J21" si="4">+ROUND((H21*I21)+H21,-3)</f>
        <v>17546000</v>
      </c>
    </row>
    <row r="22" spans="2:10" ht="12.95" customHeight="1" x14ac:dyDescent="0.2">
      <c r="B22" s="7" t="s">
        <v>188</v>
      </c>
      <c r="C22" s="7" t="s">
        <v>189</v>
      </c>
      <c r="D22" s="7" t="s">
        <v>40</v>
      </c>
      <c r="E22" s="11">
        <v>1033</v>
      </c>
      <c r="F22" s="11">
        <v>4</v>
      </c>
      <c r="G22" s="39" t="s">
        <v>41</v>
      </c>
      <c r="H22" s="21">
        <v>15332000</v>
      </c>
      <c r="I22" s="52">
        <v>5.9499999999999997E-2</v>
      </c>
      <c r="J22" s="31">
        <f t="shared" si="0"/>
        <v>16244000</v>
      </c>
    </row>
    <row r="23" spans="2:10" ht="12.95" customHeight="1" x14ac:dyDescent="0.2">
      <c r="B23" s="7" t="s">
        <v>188</v>
      </c>
      <c r="C23" s="7" t="s">
        <v>189</v>
      </c>
      <c r="D23" s="7" t="s">
        <v>42</v>
      </c>
      <c r="E23" s="11">
        <v>1033</v>
      </c>
      <c r="F23" s="11">
        <v>4</v>
      </c>
      <c r="G23" s="39" t="s">
        <v>41</v>
      </c>
      <c r="H23" s="21">
        <v>15470000</v>
      </c>
      <c r="I23" s="52">
        <v>5.9499999999999997E-2</v>
      </c>
      <c r="J23" s="31">
        <f t="shared" si="0"/>
        <v>16390000</v>
      </c>
    </row>
    <row r="24" spans="2:10" ht="12.95" customHeight="1" x14ac:dyDescent="0.2">
      <c r="B24" s="7" t="s">
        <v>188</v>
      </c>
      <c r="C24" s="7" t="s">
        <v>189</v>
      </c>
      <c r="D24" s="7" t="s">
        <v>43</v>
      </c>
      <c r="E24" s="11">
        <v>1033</v>
      </c>
      <c r="F24" s="11">
        <v>4</v>
      </c>
      <c r="G24" s="39" t="s">
        <v>41</v>
      </c>
      <c r="H24" s="21">
        <v>15617000</v>
      </c>
      <c r="I24" s="52">
        <v>5.9499999999999997E-2</v>
      </c>
      <c r="J24" s="31">
        <f t="shared" si="0"/>
        <v>16546000</v>
      </c>
    </row>
    <row r="25" spans="2:10" ht="12.95" customHeight="1" x14ac:dyDescent="0.2">
      <c r="B25" s="7" t="s">
        <v>188</v>
      </c>
      <c r="C25" s="7" t="s">
        <v>189</v>
      </c>
      <c r="D25" s="7" t="s">
        <v>44</v>
      </c>
      <c r="E25" s="11">
        <v>1033</v>
      </c>
      <c r="F25" s="11">
        <v>4</v>
      </c>
      <c r="G25" s="39" t="s">
        <v>41</v>
      </c>
      <c r="H25" s="21">
        <v>15617000</v>
      </c>
      <c r="I25" s="52">
        <v>6.5100000000000005E-2</v>
      </c>
      <c r="J25" s="31">
        <f t="shared" ref="J25" si="5">+ROUND((H25*I25)+H25,-3)</f>
        <v>16634000</v>
      </c>
    </row>
    <row r="26" spans="2:10" ht="12.95" customHeight="1" x14ac:dyDescent="0.2">
      <c r="B26" s="7"/>
      <c r="C26" s="7"/>
      <c r="D26" s="7"/>
      <c r="E26" s="11"/>
      <c r="F26" s="11"/>
      <c r="G26" s="39"/>
      <c r="H26" s="21"/>
      <c r="I26" s="52"/>
      <c r="J26" s="31"/>
    </row>
    <row r="27" spans="2:10" ht="12.95" customHeight="1" x14ac:dyDescent="0.2">
      <c r="B27" s="7"/>
      <c r="C27" s="8" t="s">
        <v>47</v>
      </c>
      <c r="D27" s="8"/>
      <c r="E27" s="12"/>
      <c r="F27" s="12"/>
      <c r="G27" s="43"/>
      <c r="H27" s="21"/>
      <c r="I27" s="52" t="s">
        <v>174</v>
      </c>
      <c r="J27" s="31"/>
    </row>
    <row r="28" spans="2:10" ht="12.95" customHeight="1" x14ac:dyDescent="0.2">
      <c r="B28" s="7" t="s">
        <v>190</v>
      </c>
      <c r="C28" s="7" t="s">
        <v>191</v>
      </c>
      <c r="D28" s="7" t="s">
        <v>40</v>
      </c>
      <c r="E28" s="11">
        <v>104901</v>
      </c>
      <c r="F28" s="11">
        <v>4</v>
      </c>
      <c r="G28" s="39" t="s">
        <v>41</v>
      </c>
      <c r="H28" s="21">
        <v>15483000</v>
      </c>
      <c r="I28" s="52">
        <v>5.9499999999999997E-2</v>
      </c>
      <c r="J28" s="31">
        <f t="shared" ref="J28:J34" si="6">+ROUND((H28*I28)+H28,-3)</f>
        <v>16404000</v>
      </c>
    </row>
    <row r="29" spans="2:10" ht="12.95" customHeight="1" x14ac:dyDescent="0.2">
      <c r="B29" s="7" t="s">
        <v>190</v>
      </c>
      <c r="C29" s="7" t="s">
        <v>191</v>
      </c>
      <c r="D29" s="7" t="s">
        <v>42</v>
      </c>
      <c r="E29" s="11">
        <v>104901</v>
      </c>
      <c r="F29" s="11">
        <v>4</v>
      </c>
      <c r="G29" s="39" t="s">
        <v>41</v>
      </c>
      <c r="H29" s="21">
        <v>15623000</v>
      </c>
      <c r="I29" s="52">
        <v>5.9499999999999997E-2</v>
      </c>
      <c r="J29" s="31">
        <f t="shared" si="6"/>
        <v>16553000</v>
      </c>
    </row>
    <row r="30" spans="2:10" ht="12.95" customHeight="1" x14ac:dyDescent="0.2">
      <c r="B30" s="7" t="s">
        <v>190</v>
      </c>
      <c r="C30" s="7" t="s">
        <v>191</v>
      </c>
      <c r="D30" s="7" t="s">
        <v>43</v>
      </c>
      <c r="E30" s="11">
        <v>104901</v>
      </c>
      <c r="F30" s="11">
        <v>4</v>
      </c>
      <c r="G30" s="39" t="s">
        <v>41</v>
      </c>
      <c r="H30" s="21">
        <v>15771000</v>
      </c>
      <c r="I30" s="52">
        <v>5.9499999999999997E-2</v>
      </c>
      <c r="J30" s="31">
        <f t="shared" si="6"/>
        <v>16709000</v>
      </c>
    </row>
    <row r="31" spans="2:10" ht="12.95" customHeight="1" x14ac:dyDescent="0.2">
      <c r="B31" s="7" t="s">
        <v>190</v>
      </c>
      <c r="C31" s="7" t="s">
        <v>191</v>
      </c>
      <c r="D31" s="7" t="s">
        <v>44</v>
      </c>
      <c r="E31" s="11">
        <v>104901</v>
      </c>
      <c r="F31" s="11">
        <v>4</v>
      </c>
      <c r="G31" s="39" t="s">
        <v>41</v>
      </c>
      <c r="H31" s="21">
        <v>15771000</v>
      </c>
      <c r="I31" s="52">
        <v>6.5100000000000005E-2</v>
      </c>
      <c r="J31" s="31">
        <f t="shared" ref="J31" si="7">+ROUND((H31*I31)+H31,-3)</f>
        <v>16798000</v>
      </c>
    </row>
    <row r="32" spans="2:10" ht="12.95" customHeight="1" x14ac:dyDescent="0.2">
      <c r="B32" s="7" t="s">
        <v>192</v>
      </c>
      <c r="C32" s="7" t="s">
        <v>193</v>
      </c>
      <c r="D32" s="7" t="s">
        <v>40</v>
      </c>
      <c r="E32" s="11">
        <v>101520</v>
      </c>
      <c r="F32" s="11">
        <v>4</v>
      </c>
      <c r="G32" s="39" t="s">
        <v>41</v>
      </c>
      <c r="H32" s="21">
        <v>15280000</v>
      </c>
      <c r="I32" s="52">
        <v>5.9499999999999997E-2</v>
      </c>
      <c r="J32" s="31">
        <f t="shared" si="6"/>
        <v>16189000</v>
      </c>
    </row>
    <row r="33" spans="2:10" ht="12.95" customHeight="1" x14ac:dyDescent="0.2">
      <c r="B33" s="7" t="s">
        <v>192</v>
      </c>
      <c r="C33" s="7" t="s">
        <v>193</v>
      </c>
      <c r="D33" s="7" t="s">
        <v>42</v>
      </c>
      <c r="E33" s="11">
        <v>101520</v>
      </c>
      <c r="F33" s="11">
        <v>4</v>
      </c>
      <c r="G33" s="39" t="s">
        <v>41</v>
      </c>
      <c r="H33" s="21">
        <v>15418000</v>
      </c>
      <c r="I33" s="52">
        <v>5.9499999999999997E-2</v>
      </c>
      <c r="J33" s="31">
        <f t="shared" si="6"/>
        <v>16335000</v>
      </c>
    </row>
    <row r="34" spans="2:10" ht="12.95" customHeight="1" x14ac:dyDescent="0.2">
      <c r="B34" s="7" t="s">
        <v>192</v>
      </c>
      <c r="C34" s="7" t="s">
        <v>193</v>
      </c>
      <c r="D34" s="7" t="s">
        <v>43</v>
      </c>
      <c r="E34" s="11">
        <v>101520</v>
      </c>
      <c r="F34" s="11">
        <v>4</v>
      </c>
      <c r="G34" s="39" t="s">
        <v>41</v>
      </c>
      <c r="H34" s="21">
        <v>15565000</v>
      </c>
      <c r="I34" s="52">
        <v>5.9499999999999997E-2</v>
      </c>
      <c r="J34" s="31">
        <f t="shared" si="6"/>
        <v>16491000</v>
      </c>
    </row>
    <row r="35" spans="2:10" ht="12.95" customHeight="1" x14ac:dyDescent="0.2">
      <c r="B35" s="7" t="s">
        <v>192</v>
      </c>
      <c r="C35" s="7" t="s">
        <v>193</v>
      </c>
      <c r="D35" s="7" t="s">
        <v>44</v>
      </c>
      <c r="E35" s="11">
        <v>101520</v>
      </c>
      <c r="F35" s="11">
        <v>4</v>
      </c>
      <c r="G35" s="39" t="s">
        <v>41</v>
      </c>
      <c r="H35" s="21">
        <v>15565000</v>
      </c>
      <c r="I35" s="52">
        <v>6.5100000000000005E-2</v>
      </c>
      <c r="J35" s="31">
        <f t="shared" ref="J35" si="8">+ROUND((H35*I35)+H35,-3)</f>
        <v>16578000</v>
      </c>
    </row>
    <row r="36" spans="2:10" ht="12.95" customHeight="1" x14ac:dyDescent="0.2">
      <c r="B36" s="7"/>
      <c r="C36" s="7"/>
      <c r="D36" s="7"/>
      <c r="E36" s="11"/>
      <c r="F36" s="11"/>
      <c r="G36" s="39"/>
      <c r="H36" s="21"/>
      <c r="I36" s="52"/>
      <c r="J36" s="31"/>
    </row>
    <row r="37" spans="2:10" ht="12.95" customHeight="1" x14ac:dyDescent="0.2">
      <c r="B37" s="7"/>
      <c r="C37" s="8" t="s">
        <v>194</v>
      </c>
      <c r="D37" s="8"/>
      <c r="E37" s="12"/>
      <c r="F37" s="12"/>
      <c r="G37" s="43"/>
      <c r="H37" s="21"/>
      <c r="I37" s="52" t="s">
        <v>174</v>
      </c>
      <c r="J37" s="31"/>
    </row>
    <row r="38" spans="2:10" ht="12.95" customHeight="1" x14ac:dyDescent="0.2">
      <c r="B38" s="7" t="s">
        <v>195</v>
      </c>
      <c r="C38" s="7" t="s">
        <v>196</v>
      </c>
      <c r="D38" s="7" t="s">
        <v>40</v>
      </c>
      <c r="E38" s="11">
        <v>108267</v>
      </c>
      <c r="F38" s="11">
        <v>8</v>
      </c>
      <c r="G38" s="39" t="s">
        <v>41</v>
      </c>
      <c r="H38" s="21">
        <v>19402000</v>
      </c>
      <c r="I38" s="52">
        <v>5.9499999999999997E-2</v>
      </c>
      <c r="J38" s="31">
        <f t="shared" ref="J38:J70" si="9">+ROUND((H38*I38)+H38,-3)</f>
        <v>20556000</v>
      </c>
    </row>
    <row r="39" spans="2:10" ht="12.95" customHeight="1" x14ac:dyDescent="0.2">
      <c r="B39" s="7" t="s">
        <v>195</v>
      </c>
      <c r="C39" s="7" t="s">
        <v>196</v>
      </c>
      <c r="D39" s="7" t="s">
        <v>42</v>
      </c>
      <c r="E39" s="11">
        <v>108267</v>
      </c>
      <c r="F39" s="11">
        <v>8</v>
      </c>
      <c r="G39" s="39" t="s">
        <v>41</v>
      </c>
      <c r="H39" s="21">
        <v>19578000</v>
      </c>
      <c r="I39" s="52">
        <v>5.9499999999999997E-2</v>
      </c>
      <c r="J39" s="31">
        <f t="shared" si="9"/>
        <v>20743000</v>
      </c>
    </row>
    <row r="40" spans="2:10" ht="12.95" customHeight="1" x14ac:dyDescent="0.2">
      <c r="B40" s="7" t="s">
        <v>195</v>
      </c>
      <c r="C40" s="7" t="s">
        <v>196</v>
      </c>
      <c r="D40" s="7" t="s">
        <v>43</v>
      </c>
      <c r="E40" s="11">
        <v>108267</v>
      </c>
      <c r="F40" s="11">
        <v>8</v>
      </c>
      <c r="G40" s="39" t="s">
        <v>41</v>
      </c>
      <c r="H40" s="21">
        <v>19764000</v>
      </c>
      <c r="I40" s="52">
        <v>5.9499999999999997E-2</v>
      </c>
      <c r="J40" s="31">
        <f t="shared" si="9"/>
        <v>20940000</v>
      </c>
    </row>
    <row r="41" spans="2:10" ht="12.95" customHeight="1" x14ac:dyDescent="0.2">
      <c r="B41" s="7" t="s">
        <v>195</v>
      </c>
      <c r="C41" s="7" t="s">
        <v>196</v>
      </c>
      <c r="D41" s="7" t="s">
        <v>44</v>
      </c>
      <c r="E41" s="11">
        <v>108267</v>
      </c>
      <c r="F41" s="11">
        <v>8</v>
      </c>
      <c r="G41" s="39" t="s">
        <v>41</v>
      </c>
      <c r="H41" s="21">
        <v>19764000</v>
      </c>
      <c r="I41" s="52">
        <v>6.5100000000000005E-2</v>
      </c>
      <c r="J41" s="31">
        <f t="shared" ref="J41" si="10">+ROUND((H41*I41)+H41,-3)</f>
        <v>21051000</v>
      </c>
    </row>
    <row r="42" spans="2:10" ht="12.95" customHeight="1" x14ac:dyDescent="0.2">
      <c r="B42" s="7" t="s">
        <v>197</v>
      </c>
      <c r="C42" s="7" t="s">
        <v>198</v>
      </c>
      <c r="D42" s="7" t="s">
        <v>40</v>
      </c>
      <c r="E42" s="11">
        <v>5331</v>
      </c>
      <c r="F42" s="11">
        <v>8</v>
      </c>
      <c r="G42" s="39" t="s">
        <v>41</v>
      </c>
      <c r="H42" s="21">
        <v>14489000</v>
      </c>
      <c r="I42" s="52">
        <v>5.9499999999999997E-2</v>
      </c>
      <c r="J42" s="31">
        <f t="shared" si="9"/>
        <v>15351000</v>
      </c>
    </row>
    <row r="43" spans="2:10" ht="12.95" customHeight="1" x14ac:dyDescent="0.2">
      <c r="B43" s="7" t="s">
        <v>197</v>
      </c>
      <c r="C43" s="7" t="s">
        <v>198</v>
      </c>
      <c r="D43" s="7" t="s">
        <v>42</v>
      </c>
      <c r="E43" s="11">
        <v>5331</v>
      </c>
      <c r="F43" s="11">
        <v>8</v>
      </c>
      <c r="G43" s="39" t="s">
        <v>41</v>
      </c>
      <c r="H43" s="21">
        <v>14619000</v>
      </c>
      <c r="I43" s="52">
        <v>5.9499999999999997E-2</v>
      </c>
      <c r="J43" s="31">
        <f t="shared" si="9"/>
        <v>15489000</v>
      </c>
    </row>
    <row r="44" spans="2:10" ht="12.95" customHeight="1" x14ac:dyDescent="0.2">
      <c r="B44" s="7" t="s">
        <v>197</v>
      </c>
      <c r="C44" s="7" t="s">
        <v>198</v>
      </c>
      <c r="D44" s="7" t="s">
        <v>43</v>
      </c>
      <c r="E44" s="11">
        <v>5331</v>
      </c>
      <c r="F44" s="11">
        <v>8</v>
      </c>
      <c r="G44" s="39" t="s">
        <v>41</v>
      </c>
      <c r="H44" s="21">
        <v>14758000</v>
      </c>
      <c r="I44" s="52">
        <v>5.9499999999999997E-2</v>
      </c>
      <c r="J44" s="31">
        <f t="shared" si="9"/>
        <v>15636000</v>
      </c>
    </row>
    <row r="45" spans="2:10" ht="12.95" customHeight="1" x14ac:dyDescent="0.2">
      <c r="B45" s="7" t="s">
        <v>197</v>
      </c>
      <c r="C45" s="7" t="s">
        <v>198</v>
      </c>
      <c r="D45" s="7" t="s">
        <v>44</v>
      </c>
      <c r="E45" s="11">
        <v>5331</v>
      </c>
      <c r="F45" s="11">
        <v>8</v>
      </c>
      <c r="G45" s="39" t="s">
        <v>41</v>
      </c>
      <c r="H45" s="21">
        <v>14758000</v>
      </c>
      <c r="I45" s="52">
        <v>6.5100000000000005E-2</v>
      </c>
      <c r="J45" s="31">
        <f t="shared" ref="J45" si="11">+ROUND((H45*I45)+H45,-3)</f>
        <v>15719000</v>
      </c>
    </row>
    <row r="46" spans="2:10" ht="12.95" customHeight="1" x14ac:dyDescent="0.2">
      <c r="B46" s="7" t="s">
        <v>199</v>
      </c>
      <c r="C46" s="7" t="s">
        <v>200</v>
      </c>
      <c r="D46" s="7" t="s">
        <v>177</v>
      </c>
      <c r="E46" s="11">
        <v>4420</v>
      </c>
      <c r="F46" s="11">
        <v>2</v>
      </c>
      <c r="G46" s="39" t="s">
        <v>41</v>
      </c>
      <c r="H46" s="21">
        <v>11957000</v>
      </c>
      <c r="I46" s="52">
        <v>5.9499999999999997E-2</v>
      </c>
      <c r="J46" s="31">
        <f t="shared" si="9"/>
        <v>12668000</v>
      </c>
    </row>
    <row r="47" spans="2:10" ht="12.95" customHeight="1" x14ac:dyDescent="0.2">
      <c r="B47" s="7" t="s">
        <v>199</v>
      </c>
      <c r="C47" s="7" t="s">
        <v>200</v>
      </c>
      <c r="D47" s="7" t="s">
        <v>44</v>
      </c>
      <c r="E47" s="11">
        <v>4420</v>
      </c>
      <c r="F47" s="11">
        <v>2</v>
      </c>
      <c r="G47" s="39" t="s">
        <v>41</v>
      </c>
      <c r="H47" s="21">
        <v>11957000</v>
      </c>
      <c r="I47" s="52">
        <v>6.5100000000000005E-2</v>
      </c>
      <c r="J47" s="31">
        <f t="shared" ref="J47" si="12">+ROUND((H47*I47)+H47,-3)</f>
        <v>12735000</v>
      </c>
    </row>
    <row r="48" spans="2:10" ht="12.95" customHeight="1" x14ac:dyDescent="0.2">
      <c r="B48" s="7" t="s">
        <v>201</v>
      </c>
      <c r="C48" s="7" t="s">
        <v>202</v>
      </c>
      <c r="D48" s="7" t="s">
        <v>177</v>
      </c>
      <c r="E48" s="11">
        <v>3095</v>
      </c>
      <c r="F48" s="11">
        <v>2</v>
      </c>
      <c r="G48" s="39" t="s">
        <v>41</v>
      </c>
      <c r="H48" s="21">
        <v>12541000</v>
      </c>
      <c r="I48" s="52">
        <v>5.9499999999999997E-2</v>
      </c>
      <c r="J48" s="31">
        <f t="shared" si="9"/>
        <v>13287000</v>
      </c>
    </row>
    <row r="49" spans="2:10" ht="12.95" customHeight="1" x14ac:dyDescent="0.2">
      <c r="B49" s="7" t="s">
        <v>201</v>
      </c>
      <c r="C49" s="7" t="s">
        <v>202</v>
      </c>
      <c r="D49" s="7" t="s">
        <v>44</v>
      </c>
      <c r="E49" s="11">
        <v>3095</v>
      </c>
      <c r="F49" s="11">
        <v>2</v>
      </c>
      <c r="G49" s="39" t="s">
        <v>41</v>
      </c>
      <c r="H49" s="21">
        <v>12541000</v>
      </c>
      <c r="I49" s="52">
        <v>6.5100000000000005E-2</v>
      </c>
      <c r="J49" s="31">
        <f t="shared" ref="J49" si="13">+ROUND((H49*I49)+H49,-3)</f>
        <v>13357000</v>
      </c>
    </row>
    <row r="50" spans="2:10" ht="12.95" customHeight="1" x14ac:dyDescent="0.2">
      <c r="B50" s="7" t="s">
        <v>203</v>
      </c>
      <c r="C50" s="7" t="s">
        <v>204</v>
      </c>
      <c r="D50" s="7" t="s">
        <v>177</v>
      </c>
      <c r="E50" s="11">
        <v>5322</v>
      </c>
      <c r="F50" s="11">
        <v>2</v>
      </c>
      <c r="G50" s="39" t="s">
        <v>41</v>
      </c>
      <c r="H50" s="21">
        <v>13879000</v>
      </c>
      <c r="I50" s="52">
        <v>5.9499999999999997E-2</v>
      </c>
      <c r="J50" s="31">
        <f t="shared" si="9"/>
        <v>14705000</v>
      </c>
    </row>
    <row r="51" spans="2:10" ht="12.95" customHeight="1" x14ac:dyDescent="0.2">
      <c r="B51" s="7" t="s">
        <v>203</v>
      </c>
      <c r="C51" s="7" t="s">
        <v>204</v>
      </c>
      <c r="D51" s="7" t="s">
        <v>44</v>
      </c>
      <c r="E51" s="11">
        <v>5322</v>
      </c>
      <c r="F51" s="11">
        <v>2</v>
      </c>
      <c r="G51" s="39" t="s">
        <v>41</v>
      </c>
      <c r="H51" s="21">
        <v>13879000</v>
      </c>
      <c r="I51" s="52">
        <v>6.5100000000000005E-2</v>
      </c>
      <c r="J51" s="31">
        <f t="shared" ref="J51" si="14">+ROUND((H51*I51)+H51,-3)</f>
        <v>14783000</v>
      </c>
    </row>
    <row r="52" spans="2:10" ht="12.95" customHeight="1" x14ac:dyDescent="0.2">
      <c r="B52" s="7" t="s">
        <v>205</v>
      </c>
      <c r="C52" s="7" t="s">
        <v>206</v>
      </c>
      <c r="D52" s="7" t="s">
        <v>40</v>
      </c>
      <c r="E52" s="11">
        <v>19769</v>
      </c>
      <c r="F52" s="11">
        <v>4</v>
      </c>
      <c r="G52" s="39" t="s">
        <v>41</v>
      </c>
      <c r="H52" s="21">
        <v>15122000</v>
      </c>
      <c r="I52" s="52">
        <v>5.9499999999999997E-2</v>
      </c>
      <c r="J52" s="31">
        <f t="shared" si="9"/>
        <v>16022000</v>
      </c>
    </row>
    <row r="53" spans="2:10" ht="12.95" customHeight="1" x14ac:dyDescent="0.2">
      <c r="B53" s="7" t="s">
        <v>205</v>
      </c>
      <c r="C53" s="7" t="s">
        <v>206</v>
      </c>
      <c r="D53" s="7" t="s">
        <v>42</v>
      </c>
      <c r="E53" s="11">
        <v>19769</v>
      </c>
      <c r="F53" s="11">
        <v>4</v>
      </c>
      <c r="G53" s="39" t="s">
        <v>41</v>
      </c>
      <c r="H53" s="21">
        <v>15259000</v>
      </c>
      <c r="I53" s="52">
        <v>5.9499999999999997E-2</v>
      </c>
      <c r="J53" s="31">
        <f t="shared" si="9"/>
        <v>16167000</v>
      </c>
    </row>
    <row r="54" spans="2:10" ht="12.95" customHeight="1" x14ac:dyDescent="0.2">
      <c r="B54" s="7" t="s">
        <v>205</v>
      </c>
      <c r="C54" s="7" t="s">
        <v>206</v>
      </c>
      <c r="D54" s="7" t="s">
        <v>43</v>
      </c>
      <c r="E54" s="11">
        <v>19769</v>
      </c>
      <c r="F54" s="11">
        <v>4</v>
      </c>
      <c r="G54" s="39" t="s">
        <v>41</v>
      </c>
      <c r="H54" s="21">
        <v>15404000</v>
      </c>
      <c r="I54" s="52">
        <v>5.9499999999999997E-2</v>
      </c>
      <c r="J54" s="31">
        <f t="shared" si="9"/>
        <v>16321000</v>
      </c>
    </row>
    <row r="55" spans="2:10" ht="12.95" customHeight="1" x14ac:dyDescent="0.2">
      <c r="B55" s="7" t="s">
        <v>205</v>
      </c>
      <c r="C55" s="7" t="s">
        <v>206</v>
      </c>
      <c r="D55" s="7" t="s">
        <v>44</v>
      </c>
      <c r="E55" s="11">
        <v>19769</v>
      </c>
      <c r="F55" s="11">
        <v>4</v>
      </c>
      <c r="G55" s="39" t="s">
        <v>41</v>
      </c>
      <c r="H55" s="21">
        <v>15404000</v>
      </c>
      <c r="I55" s="52">
        <v>6.5100000000000005E-2</v>
      </c>
      <c r="J55" s="31">
        <f t="shared" ref="J55" si="15">+ROUND((H55*I55)+H55,-3)</f>
        <v>16407000</v>
      </c>
    </row>
    <row r="56" spans="2:10" ht="12.95" customHeight="1" x14ac:dyDescent="0.2">
      <c r="B56" s="7" t="s">
        <v>207</v>
      </c>
      <c r="C56" s="7" t="s">
        <v>208</v>
      </c>
      <c r="D56" s="7" t="s">
        <v>40</v>
      </c>
      <c r="E56" s="11">
        <v>108755</v>
      </c>
      <c r="F56" s="11">
        <v>3</v>
      </c>
      <c r="G56" s="39" t="s">
        <v>41</v>
      </c>
      <c r="H56" s="21">
        <v>12339000</v>
      </c>
      <c r="I56" s="52">
        <v>5.9499999999999997E-2</v>
      </c>
      <c r="J56" s="31">
        <f t="shared" si="9"/>
        <v>13073000</v>
      </c>
    </row>
    <row r="57" spans="2:10" ht="12.95" customHeight="1" x14ac:dyDescent="0.2">
      <c r="B57" s="7" t="s">
        <v>207</v>
      </c>
      <c r="C57" s="7" t="s">
        <v>208</v>
      </c>
      <c r="D57" s="7" t="s">
        <v>42</v>
      </c>
      <c r="E57" s="11">
        <v>108755</v>
      </c>
      <c r="F57" s="11">
        <v>3</v>
      </c>
      <c r="G57" s="39" t="s">
        <v>41</v>
      </c>
      <c r="H57" s="21">
        <v>12451000</v>
      </c>
      <c r="I57" s="52">
        <v>5.9499999999999997E-2</v>
      </c>
      <c r="J57" s="31">
        <f t="shared" si="9"/>
        <v>13192000</v>
      </c>
    </row>
    <row r="58" spans="2:10" ht="12.95" customHeight="1" x14ac:dyDescent="0.2">
      <c r="B58" s="7" t="s">
        <v>207</v>
      </c>
      <c r="C58" s="7" t="s">
        <v>208</v>
      </c>
      <c r="D58" s="7" t="s">
        <v>43</v>
      </c>
      <c r="E58" s="11">
        <v>108755</v>
      </c>
      <c r="F58" s="11">
        <v>3</v>
      </c>
      <c r="G58" s="39" t="s">
        <v>41</v>
      </c>
      <c r="H58" s="21">
        <v>12569000</v>
      </c>
      <c r="I58" s="52">
        <v>5.9499999999999997E-2</v>
      </c>
      <c r="J58" s="31">
        <f t="shared" si="9"/>
        <v>13317000</v>
      </c>
    </row>
    <row r="59" spans="2:10" ht="12.95" customHeight="1" x14ac:dyDescent="0.2">
      <c r="B59" s="7" t="s">
        <v>207</v>
      </c>
      <c r="C59" s="7" t="s">
        <v>208</v>
      </c>
      <c r="D59" s="7" t="s">
        <v>44</v>
      </c>
      <c r="E59" s="11">
        <v>108755</v>
      </c>
      <c r="F59" s="11">
        <v>3</v>
      </c>
      <c r="G59" s="39" t="s">
        <v>41</v>
      </c>
      <c r="H59" s="21">
        <v>12569000</v>
      </c>
      <c r="I59" s="52">
        <v>6.5100000000000005E-2</v>
      </c>
      <c r="J59" s="31">
        <f t="shared" ref="J59" si="16">+ROUND((H59*I59)+H59,-3)</f>
        <v>13387000</v>
      </c>
    </row>
    <row r="60" spans="2:10" ht="12.95" customHeight="1" x14ac:dyDescent="0.2">
      <c r="B60" s="7" t="s">
        <v>209</v>
      </c>
      <c r="C60" s="7" t="s">
        <v>210</v>
      </c>
      <c r="D60" s="7" t="s">
        <v>40</v>
      </c>
      <c r="E60" s="11">
        <v>101675</v>
      </c>
      <c r="F60" s="11">
        <v>4</v>
      </c>
      <c r="G60" s="39" t="s">
        <v>41</v>
      </c>
      <c r="H60" s="21">
        <v>15189000</v>
      </c>
      <c r="I60" s="52">
        <v>5.9499999999999997E-2</v>
      </c>
      <c r="J60" s="31">
        <f t="shared" si="9"/>
        <v>16093000</v>
      </c>
    </row>
    <row r="61" spans="2:10" ht="12.95" customHeight="1" x14ac:dyDescent="0.2">
      <c r="B61" s="7" t="s">
        <v>209</v>
      </c>
      <c r="C61" s="7" t="s">
        <v>210</v>
      </c>
      <c r="D61" s="7" t="s">
        <v>42</v>
      </c>
      <c r="E61" s="11">
        <v>101675</v>
      </c>
      <c r="F61" s="11">
        <v>4</v>
      </c>
      <c r="G61" s="39" t="s">
        <v>41</v>
      </c>
      <c r="H61" s="21">
        <v>15326000</v>
      </c>
      <c r="I61" s="52">
        <v>5.9499999999999997E-2</v>
      </c>
      <c r="J61" s="31">
        <f t="shared" si="9"/>
        <v>16238000</v>
      </c>
    </row>
    <row r="62" spans="2:10" ht="12.95" customHeight="1" x14ac:dyDescent="0.2">
      <c r="B62" s="7" t="s">
        <v>209</v>
      </c>
      <c r="C62" s="7" t="s">
        <v>210</v>
      </c>
      <c r="D62" s="7" t="s">
        <v>43</v>
      </c>
      <c r="E62" s="11">
        <v>101675</v>
      </c>
      <c r="F62" s="11">
        <v>4</v>
      </c>
      <c r="G62" s="39" t="s">
        <v>41</v>
      </c>
      <c r="H62" s="21">
        <v>15471000</v>
      </c>
      <c r="I62" s="52">
        <v>5.9499999999999997E-2</v>
      </c>
      <c r="J62" s="31">
        <f t="shared" si="9"/>
        <v>16392000</v>
      </c>
    </row>
    <row r="63" spans="2:10" ht="12.95" customHeight="1" x14ac:dyDescent="0.2">
      <c r="B63" s="7" t="s">
        <v>209</v>
      </c>
      <c r="C63" s="7" t="s">
        <v>210</v>
      </c>
      <c r="D63" s="7" t="s">
        <v>44</v>
      </c>
      <c r="E63" s="11">
        <v>101675</v>
      </c>
      <c r="F63" s="11">
        <v>4</v>
      </c>
      <c r="G63" s="39" t="s">
        <v>41</v>
      </c>
      <c r="H63" s="21">
        <v>15471000</v>
      </c>
      <c r="I63" s="52">
        <v>6.5100000000000005E-2</v>
      </c>
      <c r="J63" s="31">
        <f t="shared" ref="J63" si="17">+ROUND((H63*I63)+H63,-3)</f>
        <v>16478000</v>
      </c>
    </row>
    <row r="64" spans="2:10" ht="12.95" customHeight="1" x14ac:dyDescent="0.2">
      <c r="B64" s="7" t="s">
        <v>211</v>
      </c>
      <c r="C64" s="7" t="s">
        <v>212</v>
      </c>
      <c r="D64" s="7" t="s">
        <v>40</v>
      </c>
      <c r="E64" s="11">
        <v>105864</v>
      </c>
      <c r="F64" s="11">
        <v>4</v>
      </c>
      <c r="G64" s="39" t="s">
        <v>41</v>
      </c>
      <c r="H64" s="21">
        <v>12339000</v>
      </c>
      <c r="I64" s="52">
        <v>5.9499999999999997E-2</v>
      </c>
      <c r="J64" s="31">
        <f t="shared" si="9"/>
        <v>13073000</v>
      </c>
    </row>
    <row r="65" spans="2:10" ht="12.95" customHeight="1" x14ac:dyDescent="0.2">
      <c r="B65" s="7" t="s">
        <v>211</v>
      </c>
      <c r="C65" s="7" t="s">
        <v>212</v>
      </c>
      <c r="D65" s="7" t="s">
        <v>42</v>
      </c>
      <c r="E65" s="11">
        <v>105864</v>
      </c>
      <c r="F65" s="11">
        <v>4</v>
      </c>
      <c r="G65" s="39" t="s">
        <v>41</v>
      </c>
      <c r="H65" s="21">
        <v>12451000</v>
      </c>
      <c r="I65" s="52">
        <v>5.9499999999999997E-2</v>
      </c>
      <c r="J65" s="31">
        <f t="shared" si="9"/>
        <v>13192000</v>
      </c>
    </row>
    <row r="66" spans="2:10" ht="12.95" customHeight="1" x14ac:dyDescent="0.2">
      <c r="B66" s="7" t="s">
        <v>211</v>
      </c>
      <c r="C66" s="7" t="s">
        <v>212</v>
      </c>
      <c r="D66" s="7" t="s">
        <v>43</v>
      </c>
      <c r="E66" s="11">
        <v>105864</v>
      </c>
      <c r="F66" s="11">
        <v>4</v>
      </c>
      <c r="G66" s="39" t="s">
        <v>41</v>
      </c>
      <c r="H66" s="21">
        <v>12569000</v>
      </c>
      <c r="I66" s="52">
        <v>5.9499999999999997E-2</v>
      </c>
      <c r="J66" s="31">
        <f t="shared" si="9"/>
        <v>13317000</v>
      </c>
    </row>
    <row r="67" spans="2:10" ht="12.95" customHeight="1" x14ac:dyDescent="0.2">
      <c r="B67" s="7" t="s">
        <v>211</v>
      </c>
      <c r="C67" s="7" t="s">
        <v>212</v>
      </c>
      <c r="D67" s="7" t="s">
        <v>44</v>
      </c>
      <c r="E67" s="11">
        <v>105864</v>
      </c>
      <c r="F67" s="11">
        <v>4</v>
      </c>
      <c r="G67" s="39" t="s">
        <v>41</v>
      </c>
      <c r="H67" s="21">
        <v>12569000</v>
      </c>
      <c r="I67" s="52">
        <v>6.5100000000000005E-2</v>
      </c>
      <c r="J67" s="31">
        <f t="shared" ref="J67" si="18">+ROUND((H67*I67)+H67,-3)</f>
        <v>13387000</v>
      </c>
    </row>
    <row r="68" spans="2:10" ht="12.95" customHeight="1" x14ac:dyDescent="0.2">
      <c r="B68" s="7" t="s">
        <v>213</v>
      </c>
      <c r="C68" s="7" t="s">
        <v>214</v>
      </c>
      <c r="D68" s="7" t="s">
        <v>40</v>
      </c>
      <c r="E68" s="11">
        <v>107419</v>
      </c>
      <c r="F68" s="11">
        <v>4</v>
      </c>
      <c r="G68" s="39" t="s">
        <v>41</v>
      </c>
      <c r="H68" s="21">
        <v>15291000</v>
      </c>
      <c r="I68" s="52">
        <v>5.9499999999999997E-2</v>
      </c>
      <c r="J68" s="31">
        <f t="shared" si="9"/>
        <v>16201000</v>
      </c>
    </row>
    <row r="69" spans="2:10" ht="12.95" customHeight="1" x14ac:dyDescent="0.2">
      <c r="B69" s="7" t="s">
        <v>213</v>
      </c>
      <c r="C69" s="7" t="s">
        <v>214</v>
      </c>
      <c r="D69" s="7" t="s">
        <v>42</v>
      </c>
      <c r="E69" s="11">
        <v>107419</v>
      </c>
      <c r="F69" s="11">
        <v>4</v>
      </c>
      <c r="G69" s="39" t="s">
        <v>41</v>
      </c>
      <c r="H69" s="21">
        <v>15429000</v>
      </c>
      <c r="I69" s="52">
        <v>5.9499999999999997E-2</v>
      </c>
      <c r="J69" s="31">
        <f t="shared" si="9"/>
        <v>16347000</v>
      </c>
    </row>
    <row r="70" spans="2:10" ht="12.95" customHeight="1" x14ac:dyDescent="0.2">
      <c r="B70" s="7" t="s">
        <v>213</v>
      </c>
      <c r="C70" s="7" t="s">
        <v>214</v>
      </c>
      <c r="D70" s="7" t="s">
        <v>43</v>
      </c>
      <c r="E70" s="11">
        <v>107419</v>
      </c>
      <c r="F70" s="11">
        <v>4</v>
      </c>
      <c r="G70" s="39" t="s">
        <v>41</v>
      </c>
      <c r="H70" s="21">
        <v>15575000</v>
      </c>
      <c r="I70" s="52">
        <v>5.9499999999999997E-2</v>
      </c>
      <c r="J70" s="31">
        <f t="shared" si="9"/>
        <v>16502000</v>
      </c>
    </row>
    <row r="71" spans="2:10" ht="12.95" customHeight="1" x14ac:dyDescent="0.2">
      <c r="B71" s="7" t="s">
        <v>213</v>
      </c>
      <c r="C71" s="7" t="s">
        <v>214</v>
      </c>
      <c r="D71" s="7" t="s">
        <v>44</v>
      </c>
      <c r="E71" s="11">
        <v>107419</v>
      </c>
      <c r="F71" s="11">
        <v>4</v>
      </c>
      <c r="G71" s="39" t="s">
        <v>41</v>
      </c>
      <c r="H71" s="21">
        <v>15575000</v>
      </c>
      <c r="I71" s="52">
        <v>6.5100000000000005E-2</v>
      </c>
      <c r="J71" s="31">
        <f t="shared" ref="J71" si="19">+ROUND((H71*I71)+H71,-3)</f>
        <v>16589000</v>
      </c>
    </row>
    <row r="72" spans="2:10" ht="12.95" customHeight="1" x14ac:dyDescent="0.2">
      <c r="B72" s="7"/>
      <c r="C72" s="7"/>
      <c r="D72" s="7"/>
      <c r="E72" s="11"/>
      <c r="F72" s="11"/>
      <c r="G72" s="39"/>
      <c r="H72" s="21"/>
      <c r="I72" s="52"/>
      <c r="J72" s="31"/>
    </row>
    <row r="73" spans="2:10" ht="12.95" customHeight="1" x14ac:dyDescent="0.2">
      <c r="B73" s="7"/>
      <c r="C73" s="8" t="s">
        <v>69</v>
      </c>
      <c r="D73" s="8"/>
      <c r="E73" s="12"/>
      <c r="F73" s="12"/>
      <c r="G73" s="43"/>
      <c r="H73" s="21"/>
      <c r="I73" s="52" t="s">
        <v>174</v>
      </c>
      <c r="J73" s="31"/>
    </row>
    <row r="74" spans="2:10" ht="12.95" customHeight="1" x14ac:dyDescent="0.2">
      <c r="B74" s="7" t="s">
        <v>215</v>
      </c>
      <c r="C74" s="7" t="s">
        <v>216</v>
      </c>
      <c r="D74" s="7" t="s">
        <v>180</v>
      </c>
      <c r="E74" s="11">
        <v>107650</v>
      </c>
      <c r="F74" s="11">
        <v>8</v>
      </c>
      <c r="G74" s="39" t="s">
        <v>41</v>
      </c>
      <c r="H74" s="21">
        <v>19898000</v>
      </c>
      <c r="I74" s="52">
        <v>0</v>
      </c>
      <c r="J74" s="31">
        <f t="shared" ref="J74:J90" si="20">+ROUND((H74*I74)+H74,-3)</f>
        <v>19898000</v>
      </c>
    </row>
    <row r="75" spans="2:10" ht="12.95" customHeight="1" x14ac:dyDescent="0.2">
      <c r="B75" s="7" t="s">
        <v>217</v>
      </c>
      <c r="C75" s="7" t="s">
        <v>218</v>
      </c>
      <c r="D75" s="7" t="s">
        <v>177</v>
      </c>
      <c r="E75" s="11">
        <v>107886</v>
      </c>
      <c r="F75" s="11">
        <v>2</v>
      </c>
      <c r="G75" s="39" t="s">
        <v>41</v>
      </c>
      <c r="H75" s="21">
        <v>13520000</v>
      </c>
      <c r="I75" s="52">
        <v>5.9499999999999997E-2</v>
      </c>
      <c r="J75" s="31">
        <f t="shared" ref="J75" si="21">+ROUND((H75*I75)+H75,-3)</f>
        <v>14324000</v>
      </c>
    </row>
    <row r="76" spans="2:10" ht="12.95" customHeight="1" x14ac:dyDescent="0.2">
      <c r="B76" s="7" t="s">
        <v>217</v>
      </c>
      <c r="C76" s="7" t="s">
        <v>218</v>
      </c>
      <c r="D76" s="7" t="s">
        <v>44</v>
      </c>
      <c r="E76" s="11">
        <v>107886</v>
      </c>
      <c r="F76" s="11">
        <v>2</v>
      </c>
      <c r="G76" s="39" t="s">
        <v>41</v>
      </c>
      <c r="H76" s="21">
        <v>13520000</v>
      </c>
      <c r="I76" s="52">
        <v>6.5100000000000005E-2</v>
      </c>
      <c r="J76" s="31">
        <f t="shared" ref="J76" si="22">+ROUND((H76*I76)+H76,-3)</f>
        <v>14400000</v>
      </c>
    </row>
    <row r="77" spans="2:10" ht="12.95" customHeight="1" x14ac:dyDescent="0.2">
      <c r="B77" s="7" t="s">
        <v>219</v>
      </c>
      <c r="C77" s="7" t="s">
        <v>220</v>
      </c>
      <c r="D77" s="7" t="s">
        <v>177</v>
      </c>
      <c r="E77" s="11">
        <v>17772</v>
      </c>
      <c r="F77" s="11">
        <v>2</v>
      </c>
      <c r="G77" s="39" t="s">
        <v>41</v>
      </c>
      <c r="H77" s="21">
        <v>14294000</v>
      </c>
      <c r="I77" s="52">
        <v>5.9499999999999997E-2</v>
      </c>
      <c r="J77" s="31">
        <f t="shared" ref="J77" si="23">+ROUND((H77*I77)+H77,-3)</f>
        <v>15144000</v>
      </c>
    </row>
    <row r="78" spans="2:10" ht="12.95" customHeight="1" x14ac:dyDescent="0.2">
      <c r="B78" s="7" t="s">
        <v>219</v>
      </c>
      <c r="C78" s="7" t="s">
        <v>220</v>
      </c>
      <c r="D78" s="7" t="s">
        <v>44</v>
      </c>
      <c r="E78" s="11">
        <v>17772</v>
      </c>
      <c r="F78" s="11">
        <v>2</v>
      </c>
      <c r="G78" s="39" t="s">
        <v>41</v>
      </c>
      <c r="H78" s="21">
        <v>14294000</v>
      </c>
      <c r="I78" s="52">
        <v>6.5100000000000005E-2</v>
      </c>
      <c r="J78" s="31">
        <f t="shared" ref="J78" si="24">+ROUND((H78*I78)+H78,-3)</f>
        <v>15225000</v>
      </c>
    </row>
    <row r="79" spans="2:10" ht="12.95" customHeight="1" x14ac:dyDescent="0.2">
      <c r="B79" s="7" t="s">
        <v>221</v>
      </c>
      <c r="C79" s="7" t="s">
        <v>220</v>
      </c>
      <c r="D79" s="7" t="s">
        <v>180</v>
      </c>
      <c r="E79" s="11">
        <v>108450</v>
      </c>
      <c r="F79" s="11">
        <v>2</v>
      </c>
      <c r="G79" s="39" t="s">
        <v>41</v>
      </c>
      <c r="H79" s="21">
        <v>14227000</v>
      </c>
      <c r="I79" s="52">
        <v>6.5100000000000005E-2</v>
      </c>
      <c r="J79" s="31">
        <f t="shared" ref="J79" si="25">+ROUND((H79*I79)+H79,-3)</f>
        <v>15153000</v>
      </c>
    </row>
    <row r="80" spans="2:10" ht="12.95" customHeight="1" x14ac:dyDescent="0.2">
      <c r="B80" s="7" t="s">
        <v>222</v>
      </c>
      <c r="C80" s="7" t="s">
        <v>223</v>
      </c>
      <c r="D80" s="7" t="s">
        <v>180</v>
      </c>
      <c r="E80" s="11">
        <v>104906</v>
      </c>
      <c r="F80" s="11">
        <v>2</v>
      </c>
      <c r="G80" s="39" t="s">
        <v>41</v>
      </c>
      <c r="H80" s="21">
        <v>14227000</v>
      </c>
      <c r="I80" s="52">
        <v>6.5100000000000005E-2</v>
      </c>
      <c r="J80" s="31">
        <f t="shared" ref="J80" si="26">+ROUND((H80*I80)+H80,-3)</f>
        <v>15153000</v>
      </c>
    </row>
    <row r="81" spans="2:10" ht="12.95" customHeight="1" x14ac:dyDescent="0.2">
      <c r="B81" s="7" t="s">
        <v>224</v>
      </c>
      <c r="C81" s="7" t="s">
        <v>223</v>
      </c>
      <c r="D81" s="7" t="s">
        <v>177</v>
      </c>
      <c r="E81" s="11">
        <v>17770</v>
      </c>
      <c r="F81" s="11">
        <v>2</v>
      </c>
      <c r="G81" s="39" t="s">
        <v>41</v>
      </c>
      <c r="H81" s="21">
        <v>14294000</v>
      </c>
      <c r="I81" s="52">
        <v>5.9499999999999997E-2</v>
      </c>
      <c r="J81" s="31">
        <f t="shared" ref="J81" si="27">+ROUND((H81*I81)+H81,-3)</f>
        <v>15144000</v>
      </c>
    </row>
    <row r="82" spans="2:10" ht="12.95" customHeight="1" x14ac:dyDescent="0.2">
      <c r="B82" s="7" t="s">
        <v>224</v>
      </c>
      <c r="C82" s="7" t="s">
        <v>223</v>
      </c>
      <c r="D82" s="7" t="s">
        <v>44</v>
      </c>
      <c r="E82" s="11">
        <v>17770</v>
      </c>
      <c r="F82" s="11">
        <v>2</v>
      </c>
      <c r="G82" s="39" t="s">
        <v>41</v>
      </c>
      <c r="H82" s="21">
        <v>14294000</v>
      </c>
      <c r="I82" s="52">
        <v>6.5100000000000005E-2</v>
      </c>
      <c r="J82" s="31">
        <f t="shared" ref="J82" si="28">+ROUND((H82*I82)+H82,-3)</f>
        <v>15225000</v>
      </c>
    </row>
    <row r="83" spans="2:10" ht="12.95" customHeight="1" x14ac:dyDescent="0.2">
      <c r="B83" s="7" t="s">
        <v>225</v>
      </c>
      <c r="C83" s="7" t="s">
        <v>223</v>
      </c>
      <c r="D83" s="7" t="s">
        <v>180</v>
      </c>
      <c r="E83" s="11">
        <v>108581</v>
      </c>
      <c r="F83" s="11">
        <v>2</v>
      </c>
      <c r="G83" s="39" t="s">
        <v>41</v>
      </c>
      <c r="H83" s="21">
        <v>14227000</v>
      </c>
      <c r="I83" s="52">
        <v>6.5100000000000005E-2</v>
      </c>
      <c r="J83" s="31">
        <f t="shared" ref="J83" si="29">+ROUND((H83*I83)+H83,-3)</f>
        <v>15153000</v>
      </c>
    </row>
    <row r="84" spans="2:10" ht="12.95" customHeight="1" x14ac:dyDescent="0.2">
      <c r="B84" s="7" t="s">
        <v>226</v>
      </c>
      <c r="C84" s="7" t="s">
        <v>227</v>
      </c>
      <c r="D84" s="7" t="s">
        <v>177</v>
      </c>
      <c r="E84" s="11">
        <v>17771</v>
      </c>
      <c r="F84" s="11">
        <v>2</v>
      </c>
      <c r="G84" s="39" t="s">
        <v>41</v>
      </c>
      <c r="H84" s="21">
        <v>13380000</v>
      </c>
      <c r="I84" s="52">
        <v>5.9499999999999997E-2</v>
      </c>
      <c r="J84" s="31">
        <f t="shared" ref="J84" si="30">+ROUND((H84*I84)+H84,-3)</f>
        <v>14176000</v>
      </c>
    </row>
    <row r="85" spans="2:10" ht="12.95" customHeight="1" x14ac:dyDescent="0.2">
      <c r="B85" s="7" t="s">
        <v>226</v>
      </c>
      <c r="C85" s="7" t="s">
        <v>227</v>
      </c>
      <c r="D85" s="7" t="s">
        <v>44</v>
      </c>
      <c r="E85" s="11">
        <v>17771</v>
      </c>
      <c r="F85" s="11">
        <v>2</v>
      </c>
      <c r="G85" s="39" t="s">
        <v>41</v>
      </c>
      <c r="H85" s="21">
        <v>13380000</v>
      </c>
      <c r="I85" s="52">
        <v>6.5100000000000005E-2</v>
      </c>
      <c r="J85" s="31">
        <f t="shared" ref="J85" si="31">+ROUND((H85*I85)+H85,-3)</f>
        <v>14251000</v>
      </c>
    </row>
    <row r="86" spans="2:10" ht="12.95" customHeight="1" x14ac:dyDescent="0.2">
      <c r="B86" s="7" t="s">
        <v>228</v>
      </c>
      <c r="C86" s="7" t="s">
        <v>229</v>
      </c>
      <c r="D86" s="7" t="s">
        <v>177</v>
      </c>
      <c r="E86" s="63">
        <v>115976</v>
      </c>
      <c r="F86" s="11">
        <v>2</v>
      </c>
      <c r="G86" s="39" t="s">
        <v>41</v>
      </c>
      <c r="H86" s="21">
        <v>14030000</v>
      </c>
      <c r="I86" s="52">
        <v>5.9499999999999997E-2</v>
      </c>
      <c r="J86" s="31">
        <f t="shared" ref="J86" si="32">+ROUND((H86*I86)+H86,-3)</f>
        <v>14865000</v>
      </c>
    </row>
    <row r="87" spans="2:10" ht="12.95" customHeight="1" x14ac:dyDescent="0.2">
      <c r="B87" s="7" t="s">
        <v>228</v>
      </c>
      <c r="C87" s="7" t="s">
        <v>229</v>
      </c>
      <c r="D87" s="7" t="s">
        <v>44</v>
      </c>
      <c r="E87" s="63">
        <v>115976</v>
      </c>
      <c r="F87" s="11">
        <v>2</v>
      </c>
      <c r="G87" s="39" t="s">
        <v>41</v>
      </c>
      <c r="H87" s="21">
        <v>14030000</v>
      </c>
      <c r="I87" s="52">
        <v>6.5100000000000005E-2</v>
      </c>
      <c r="J87" s="31">
        <f t="shared" ref="J87" si="33">+ROUND((H87*I87)+H87,-3)</f>
        <v>14943000</v>
      </c>
    </row>
    <row r="88" spans="2:10" ht="12.95" customHeight="1" x14ac:dyDescent="0.2">
      <c r="B88" s="7" t="s">
        <v>230</v>
      </c>
      <c r="C88" s="7" t="s">
        <v>231</v>
      </c>
      <c r="D88" s="7" t="s">
        <v>177</v>
      </c>
      <c r="E88" s="11">
        <v>51799</v>
      </c>
      <c r="F88" s="11">
        <v>2</v>
      </c>
      <c r="G88" s="39" t="s">
        <v>41</v>
      </c>
      <c r="H88" s="21">
        <v>13520000</v>
      </c>
      <c r="I88" s="52">
        <v>5.9499999999999997E-2</v>
      </c>
      <c r="J88" s="31">
        <f t="shared" ref="J88" si="34">+ROUND((H88*I88)+H88,-3)</f>
        <v>14324000</v>
      </c>
    </row>
    <row r="89" spans="2:10" ht="12.95" customHeight="1" x14ac:dyDescent="0.2">
      <c r="B89" s="7" t="s">
        <v>230</v>
      </c>
      <c r="C89" s="7" t="s">
        <v>231</v>
      </c>
      <c r="D89" s="7" t="s">
        <v>44</v>
      </c>
      <c r="E89" s="11">
        <v>51799</v>
      </c>
      <c r="F89" s="11">
        <v>2</v>
      </c>
      <c r="G89" s="39" t="s">
        <v>41</v>
      </c>
      <c r="H89" s="21">
        <v>13520000</v>
      </c>
      <c r="I89" s="52">
        <v>6.5100000000000005E-2</v>
      </c>
      <c r="J89" s="31">
        <f t="shared" ref="J89" si="35">+ROUND((H89*I89)+H89,-3)</f>
        <v>14400000</v>
      </c>
    </row>
    <row r="90" spans="2:10" ht="12.95" customHeight="1" x14ac:dyDescent="0.2">
      <c r="B90" s="7" t="s">
        <v>232</v>
      </c>
      <c r="C90" s="7" t="s">
        <v>233</v>
      </c>
      <c r="D90" s="7" t="s">
        <v>234</v>
      </c>
      <c r="E90" s="11">
        <v>8573</v>
      </c>
      <c r="F90" s="11">
        <v>2</v>
      </c>
      <c r="G90" s="39" t="s">
        <v>41</v>
      </c>
      <c r="H90" s="21">
        <v>19722000</v>
      </c>
      <c r="I90" s="52">
        <v>5.9499999999999997E-2</v>
      </c>
      <c r="J90" s="31">
        <f t="shared" si="20"/>
        <v>20895000</v>
      </c>
    </row>
    <row r="91" spans="2:10" ht="12.95" customHeight="1" x14ac:dyDescent="0.2">
      <c r="B91" s="7" t="s">
        <v>232</v>
      </c>
      <c r="C91" s="7" t="s">
        <v>233</v>
      </c>
      <c r="D91" s="7" t="s">
        <v>43</v>
      </c>
      <c r="E91" s="11">
        <v>8573</v>
      </c>
      <c r="F91" s="11">
        <v>2</v>
      </c>
      <c r="G91" s="39" t="s">
        <v>41</v>
      </c>
      <c r="H91" s="21">
        <v>19458000</v>
      </c>
      <c r="I91" s="52">
        <v>5.9499999999999997E-2</v>
      </c>
      <c r="J91" s="31">
        <f t="shared" ref="J91" si="36">+ROUND((H91*I91)+H91,-3)</f>
        <v>20616000</v>
      </c>
    </row>
    <row r="92" spans="2:10" ht="12.95" customHeight="1" x14ac:dyDescent="0.2">
      <c r="B92" s="7" t="s">
        <v>232</v>
      </c>
      <c r="C92" s="7" t="s">
        <v>233</v>
      </c>
      <c r="D92" s="7" t="s">
        <v>44</v>
      </c>
      <c r="E92" s="11">
        <v>8573</v>
      </c>
      <c r="F92" s="11">
        <v>2</v>
      </c>
      <c r="G92" s="39" t="s">
        <v>41</v>
      </c>
      <c r="H92" s="21">
        <v>19458000</v>
      </c>
      <c r="I92" s="52">
        <v>6.5100000000000005E-2</v>
      </c>
      <c r="J92" s="31">
        <f t="shared" ref="J92" si="37">+ROUND((H92*I92)+H92,-3)</f>
        <v>20725000</v>
      </c>
    </row>
    <row r="93" spans="2:10" ht="12.95" customHeight="1" x14ac:dyDescent="0.2">
      <c r="B93" s="7" t="s">
        <v>235</v>
      </c>
      <c r="C93" s="7" t="s">
        <v>236</v>
      </c>
      <c r="D93" s="7" t="s">
        <v>177</v>
      </c>
      <c r="E93" s="11">
        <v>107981</v>
      </c>
      <c r="F93" s="11">
        <v>2</v>
      </c>
      <c r="G93" s="39" t="s">
        <v>41</v>
      </c>
      <c r="H93" s="21">
        <v>19458000</v>
      </c>
      <c r="I93" s="52">
        <v>5.9499999999999997E-2</v>
      </c>
      <c r="J93" s="31">
        <f t="shared" ref="J93" si="38">+ROUND((H93*I93)+H93,-3)</f>
        <v>20616000</v>
      </c>
    </row>
    <row r="94" spans="2:10" ht="12.95" customHeight="1" x14ac:dyDescent="0.2">
      <c r="B94" s="7" t="s">
        <v>235</v>
      </c>
      <c r="C94" s="7" t="s">
        <v>236</v>
      </c>
      <c r="D94" s="7" t="s">
        <v>44</v>
      </c>
      <c r="E94" s="11">
        <v>107981</v>
      </c>
      <c r="F94" s="11">
        <v>2</v>
      </c>
      <c r="G94" s="39" t="s">
        <v>41</v>
      </c>
      <c r="H94" s="21">
        <v>19458000</v>
      </c>
      <c r="I94" s="52">
        <v>6.5100000000000005E-2</v>
      </c>
      <c r="J94" s="31">
        <f t="shared" ref="J94" si="39">+ROUND((H94*I94)+H94,-3)</f>
        <v>20725000</v>
      </c>
    </row>
    <row r="95" spans="2:10" ht="12.95" customHeight="1" x14ac:dyDescent="0.2">
      <c r="B95" s="7" t="s">
        <v>237</v>
      </c>
      <c r="C95" s="7" t="s">
        <v>238</v>
      </c>
      <c r="D95" s="7" t="s">
        <v>177</v>
      </c>
      <c r="E95" s="11">
        <v>8124</v>
      </c>
      <c r="F95" s="11">
        <v>2</v>
      </c>
      <c r="G95" s="39" t="s">
        <v>41</v>
      </c>
      <c r="H95" s="21">
        <v>19909000</v>
      </c>
      <c r="I95" s="52">
        <v>5.9499999999999997E-2</v>
      </c>
      <c r="J95" s="31">
        <f t="shared" ref="J95" si="40">+ROUND((H95*I95)+H95,-3)</f>
        <v>21094000</v>
      </c>
    </row>
    <row r="96" spans="2:10" ht="12.95" customHeight="1" x14ac:dyDescent="0.2">
      <c r="B96" s="7" t="s">
        <v>237</v>
      </c>
      <c r="C96" s="7" t="s">
        <v>238</v>
      </c>
      <c r="D96" s="7" t="s">
        <v>44</v>
      </c>
      <c r="E96" s="11">
        <v>8124</v>
      </c>
      <c r="F96" s="11">
        <v>2</v>
      </c>
      <c r="G96" s="39" t="s">
        <v>41</v>
      </c>
      <c r="H96" s="21">
        <v>19909000</v>
      </c>
      <c r="I96" s="52">
        <v>6.5100000000000005E-2</v>
      </c>
      <c r="J96" s="31">
        <f t="shared" ref="J96" si="41">+ROUND((H96*I96)+H96,-3)</f>
        <v>21205000</v>
      </c>
    </row>
    <row r="97" spans="2:10" ht="12.95" customHeight="1" x14ac:dyDescent="0.2">
      <c r="B97" s="7" t="s">
        <v>239</v>
      </c>
      <c r="C97" s="7" t="s">
        <v>240</v>
      </c>
      <c r="D97" s="7" t="s">
        <v>177</v>
      </c>
      <c r="E97" s="11">
        <v>1007</v>
      </c>
      <c r="F97" s="11">
        <v>2</v>
      </c>
      <c r="G97" s="39" t="s">
        <v>41</v>
      </c>
      <c r="H97" s="21">
        <v>13520000</v>
      </c>
      <c r="I97" s="52">
        <v>5.9499999999999997E-2</v>
      </c>
      <c r="J97" s="31">
        <f t="shared" ref="J97" si="42">+ROUND((H97*I97)+H97,-3)</f>
        <v>14324000</v>
      </c>
    </row>
    <row r="98" spans="2:10" ht="12.95" customHeight="1" x14ac:dyDescent="0.2">
      <c r="B98" s="7" t="s">
        <v>239</v>
      </c>
      <c r="C98" s="7" t="s">
        <v>240</v>
      </c>
      <c r="D98" s="7" t="s">
        <v>44</v>
      </c>
      <c r="E98" s="11">
        <v>1007</v>
      </c>
      <c r="F98" s="11">
        <v>2</v>
      </c>
      <c r="G98" s="39" t="s">
        <v>41</v>
      </c>
      <c r="H98" s="21">
        <v>13520000</v>
      </c>
      <c r="I98" s="52">
        <v>6.5100000000000005E-2</v>
      </c>
      <c r="J98" s="31">
        <f t="shared" ref="J98" si="43">+ROUND((H98*I98)+H98,-3)</f>
        <v>14400000</v>
      </c>
    </row>
    <row r="99" spans="2:10" ht="12.95" customHeight="1" x14ac:dyDescent="0.2">
      <c r="B99" s="7" t="s">
        <v>241</v>
      </c>
      <c r="C99" s="7" t="s">
        <v>242</v>
      </c>
      <c r="D99" s="7" t="s">
        <v>177</v>
      </c>
      <c r="E99" s="11">
        <v>118152</v>
      </c>
      <c r="F99" s="11">
        <v>2</v>
      </c>
      <c r="G99" s="39" t="s">
        <v>41</v>
      </c>
      <c r="H99" s="21">
        <v>19458000</v>
      </c>
      <c r="I99" s="52">
        <v>5.9499999999999997E-2</v>
      </c>
      <c r="J99" s="31">
        <f t="shared" ref="J99" si="44">+ROUND((H99*I99)+H99,-3)</f>
        <v>20616000</v>
      </c>
    </row>
    <row r="100" spans="2:10" ht="12.95" customHeight="1" x14ac:dyDescent="0.2">
      <c r="B100" s="7" t="s">
        <v>241</v>
      </c>
      <c r="C100" s="7" t="s">
        <v>242</v>
      </c>
      <c r="D100" s="7" t="s">
        <v>44</v>
      </c>
      <c r="E100" s="11">
        <v>118152</v>
      </c>
      <c r="F100" s="11">
        <v>2</v>
      </c>
      <c r="G100" s="39" t="s">
        <v>41</v>
      </c>
      <c r="H100" s="21">
        <v>19458000</v>
      </c>
      <c r="I100" s="52">
        <v>6.5100000000000005E-2</v>
      </c>
      <c r="J100" s="31">
        <f t="shared" ref="J100" si="45">+ROUND((H100*I100)+H100,-3)</f>
        <v>20725000</v>
      </c>
    </row>
    <row r="101" spans="2:10" ht="12.95" customHeight="1" x14ac:dyDescent="0.2">
      <c r="B101" s="7" t="s">
        <v>243</v>
      </c>
      <c r="C101" s="7" t="s">
        <v>244</v>
      </c>
      <c r="D101" s="7" t="s">
        <v>234</v>
      </c>
      <c r="E101" s="11">
        <v>107710</v>
      </c>
      <c r="F101" s="11">
        <v>2</v>
      </c>
      <c r="G101" s="39" t="s">
        <v>41</v>
      </c>
      <c r="H101" s="21">
        <v>19722000</v>
      </c>
      <c r="I101" s="52">
        <v>5.9499999999999997E-2</v>
      </c>
      <c r="J101" s="31">
        <f t="shared" ref="J101:J131" si="46">+ROUND((H101*I101)+H101,-3)</f>
        <v>20895000</v>
      </c>
    </row>
    <row r="102" spans="2:10" ht="12.95" customHeight="1" x14ac:dyDescent="0.2">
      <c r="B102" s="7" t="s">
        <v>243</v>
      </c>
      <c r="C102" s="7" t="s">
        <v>244</v>
      </c>
      <c r="D102" s="7" t="s">
        <v>43</v>
      </c>
      <c r="E102" s="11">
        <v>107710</v>
      </c>
      <c r="F102" s="11">
        <v>2</v>
      </c>
      <c r="G102" s="39" t="s">
        <v>41</v>
      </c>
      <c r="H102" s="21">
        <v>19909000</v>
      </c>
      <c r="I102" s="52">
        <v>5.9499999999999997E-2</v>
      </c>
      <c r="J102" s="31">
        <f t="shared" ref="J102" si="47">+ROUND((H102*I102)+H102,-3)</f>
        <v>21094000</v>
      </c>
    </row>
    <row r="103" spans="2:10" ht="12.95" customHeight="1" x14ac:dyDescent="0.2">
      <c r="B103" s="7" t="s">
        <v>243</v>
      </c>
      <c r="C103" s="7" t="s">
        <v>244</v>
      </c>
      <c r="D103" s="7" t="s">
        <v>44</v>
      </c>
      <c r="E103" s="11">
        <v>107710</v>
      </c>
      <c r="F103" s="11">
        <v>2</v>
      </c>
      <c r="G103" s="39" t="s">
        <v>41</v>
      </c>
      <c r="H103" s="21">
        <v>19909000</v>
      </c>
      <c r="I103" s="52">
        <v>6.5100000000000005E-2</v>
      </c>
      <c r="J103" s="31">
        <f t="shared" ref="J103" si="48">+ROUND((H103*I103)+H103,-3)</f>
        <v>21205000</v>
      </c>
    </row>
    <row r="104" spans="2:10" ht="12.95" customHeight="1" x14ac:dyDescent="0.2">
      <c r="B104" s="7" t="s">
        <v>245</v>
      </c>
      <c r="C104" s="7" t="s">
        <v>246</v>
      </c>
      <c r="D104" s="7" t="s">
        <v>177</v>
      </c>
      <c r="E104" s="11">
        <v>10940</v>
      </c>
      <c r="F104" s="11">
        <v>2</v>
      </c>
      <c r="G104" s="39" t="s">
        <v>41</v>
      </c>
      <c r="H104" s="21">
        <v>14294000</v>
      </c>
      <c r="I104" s="52">
        <v>5.9499999999999997E-2</v>
      </c>
      <c r="J104" s="31">
        <f t="shared" ref="J104" si="49">+ROUND((H104*I104)+H104,-3)</f>
        <v>15144000</v>
      </c>
    </row>
    <row r="105" spans="2:10" ht="12.95" customHeight="1" x14ac:dyDescent="0.2">
      <c r="B105" s="7" t="s">
        <v>245</v>
      </c>
      <c r="C105" s="7" t="s">
        <v>246</v>
      </c>
      <c r="D105" s="7" t="s">
        <v>44</v>
      </c>
      <c r="E105" s="11">
        <v>10940</v>
      </c>
      <c r="F105" s="11">
        <v>2</v>
      </c>
      <c r="G105" s="39" t="s">
        <v>41</v>
      </c>
      <c r="H105" s="21">
        <v>14294000</v>
      </c>
      <c r="I105" s="52">
        <v>6.5100000000000005E-2</v>
      </c>
      <c r="J105" s="31">
        <f t="shared" ref="J105:J106" si="50">+ROUND((H105*I105)+H105,-3)</f>
        <v>15225000</v>
      </c>
    </row>
    <row r="106" spans="2:10" ht="12.95" customHeight="1" x14ac:dyDescent="0.2">
      <c r="B106" s="7" t="s">
        <v>247</v>
      </c>
      <c r="C106" s="7" t="s">
        <v>248</v>
      </c>
      <c r="D106" s="7" t="s">
        <v>40</v>
      </c>
      <c r="E106" s="11">
        <v>101893</v>
      </c>
      <c r="F106" s="11">
        <v>4</v>
      </c>
      <c r="G106" s="39" t="s">
        <v>41</v>
      </c>
      <c r="H106" s="21">
        <v>29389000</v>
      </c>
      <c r="I106" s="52">
        <v>5.9499999999999997E-2</v>
      </c>
      <c r="J106" s="31">
        <f t="shared" si="50"/>
        <v>31138000</v>
      </c>
    </row>
    <row r="107" spans="2:10" ht="12.95" customHeight="1" x14ac:dyDescent="0.2">
      <c r="B107" s="7" t="s">
        <v>247</v>
      </c>
      <c r="C107" s="7" t="s">
        <v>248</v>
      </c>
      <c r="D107" s="7" t="s">
        <v>42</v>
      </c>
      <c r="E107" s="11">
        <v>101893</v>
      </c>
      <c r="F107" s="11">
        <v>4</v>
      </c>
      <c r="G107" s="39" t="s">
        <v>41</v>
      </c>
      <c r="H107" s="21">
        <v>29655000</v>
      </c>
      <c r="I107" s="52">
        <v>5.9499999999999997E-2</v>
      </c>
      <c r="J107" s="31">
        <f t="shared" si="46"/>
        <v>31419000</v>
      </c>
    </row>
    <row r="108" spans="2:10" ht="12.95" customHeight="1" x14ac:dyDescent="0.2">
      <c r="B108" s="7" t="s">
        <v>247</v>
      </c>
      <c r="C108" s="7" t="s">
        <v>248</v>
      </c>
      <c r="D108" s="7" t="s">
        <v>43</v>
      </c>
      <c r="E108" s="11">
        <v>101893</v>
      </c>
      <c r="F108" s="11">
        <v>4</v>
      </c>
      <c r="G108" s="39" t="s">
        <v>41</v>
      </c>
      <c r="H108" s="21">
        <v>29258000</v>
      </c>
      <c r="I108" s="52">
        <v>5.9499999999999997E-2</v>
      </c>
      <c r="J108" s="31">
        <f t="shared" ref="J108" si="51">+ROUND((H108*I108)+H108,-3)</f>
        <v>30999000</v>
      </c>
    </row>
    <row r="109" spans="2:10" ht="12.95" customHeight="1" x14ac:dyDescent="0.2">
      <c r="B109" s="7" t="s">
        <v>247</v>
      </c>
      <c r="C109" s="7" t="s">
        <v>248</v>
      </c>
      <c r="D109" s="7" t="s">
        <v>44</v>
      </c>
      <c r="E109" s="11">
        <v>101893</v>
      </c>
      <c r="F109" s="11">
        <v>4</v>
      </c>
      <c r="G109" s="39" t="s">
        <v>41</v>
      </c>
      <c r="H109" s="21">
        <v>29258000</v>
      </c>
      <c r="I109" s="52">
        <v>6.5100000000000005E-2</v>
      </c>
      <c r="J109" s="31">
        <f t="shared" ref="J109" si="52">+ROUND((H109*I109)+H109,-3)</f>
        <v>31163000</v>
      </c>
    </row>
    <row r="110" spans="2:10" ht="12.95" customHeight="1" x14ac:dyDescent="0.2">
      <c r="B110" s="7" t="s">
        <v>249</v>
      </c>
      <c r="C110" s="7" t="s">
        <v>250</v>
      </c>
      <c r="D110" s="7" t="s">
        <v>234</v>
      </c>
      <c r="E110" s="11">
        <v>53795</v>
      </c>
      <c r="F110" s="11">
        <v>3</v>
      </c>
      <c r="G110" s="39" t="s">
        <v>41</v>
      </c>
      <c r="H110" s="21">
        <v>18049000</v>
      </c>
      <c r="I110" s="52">
        <v>5.9499999999999997E-2</v>
      </c>
      <c r="J110" s="31">
        <f t="shared" si="46"/>
        <v>19123000</v>
      </c>
    </row>
    <row r="111" spans="2:10" ht="12.95" customHeight="1" x14ac:dyDescent="0.2">
      <c r="B111" s="7" t="s">
        <v>249</v>
      </c>
      <c r="C111" s="7" t="s">
        <v>250</v>
      </c>
      <c r="D111" s="7" t="s">
        <v>43</v>
      </c>
      <c r="E111" s="11">
        <v>53795</v>
      </c>
      <c r="F111" s="11">
        <v>3</v>
      </c>
      <c r="G111" s="39" t="s">
        <v>41</v>
      </c>
      <c r="H111" s="21">
        <v>14560000</v>
      </c>
      <c r="I111" s="52">
        <v>5.9499999999999997E-2</v>
      </c>
      <c r="J111" s="31">
        <f t="shared" ref="J111" si="53">+ROUND((H111*I111)+H111,-3)</f>
        <v>15426000</v>
      </c>
    </row>
    <row r="112" spans="2:10" ht="12.95" customHeight="1" x14ac:dyDescent="0.2">
      <c r="B112" s="7" t="s">
        <v>249</v>
      </c>
      <c r="C112" s="7" t="s">
        <v>250</v>
      </c>
      <c r="D112" s="7" t="s">
        <v>44</v>
      </c>
      <c r="E112" s="11">
        <v>53795</v>
      </c>
      <c r="F112" s="11">
        <v>3</v>
      </c>
      <c r="G112" s="39" t="s">
        <v>41</v>
      </c>
      <c r="H112" s="21">
        <v>14560000</v>
      </c>
      <c r="I112" s="52">
        <v>6.5100000000000005E-2</v>
      </c>
      <c r="J112" s="31">
        <f t="shared" ref="J112" si="54">+ROUND((H112*I112)+H112,-3)</f>
        <v>15508000</v>
      </c>
    </row>
    <row r="113" spans="2:10" ht="12.95" customHeight="1" x14ac:dyDescent="0.2">
      <c r="B113" s="7" t="s">
        <v>251</v>
      </c>
      <c r="C113" s="7" t="s">
        <v>252</v>
      </c>
      <c r="D113" s="7" t="s">
        <v>253</v>
      </c>
      <c r="E113" s="11">
        <v>101893</v>
      </c>
      <c r="F113" s="11">
        <v>3</v>
      </c>
      <c r="G113" s="39" t="s">
        <v>41</v>
      </c>
      <c r="H113" s="21">
        <v>57519000</v>
      </c>
      <c r="I113" s="52">
        <v>5.9499999999999997E-2</v>
      </c>
      <c r="J113" s="31">
        <f t="shared" si="46"/>
        <v>60941000</v>
      </c>
    </row>
    <row r="114" spans="2:10" ht="12.95" customHeight="1" x14ac:dyDescent="0.2">
      <c r="B114" s="7" t="s">
        <v>251</v>
      </c>
      <c r="C114" s="7" t="s">
        <v>252</v>
      </c>
      <c r="D114" s="7" t="s">
        <v>254</v>
      </c>
      <c r="E114" s="11">
        <v>101893</v>
      </c>
      <c r="F114" s="11">
        <v>3</v>
      </c>
      <c r="G114" s="39" t="s">
        <v>41</v>
      </c>
      <c r="H114" s="21">
        <v>54567000</v>
      </c>
      <c r="I114" s="52">
        <v>5.9499999999999997E-2</v>
      </c>
      <c r="J114" s="31">
        <f t="shared" si="46"/>
        <v>57814000</v>
      </c>
    </row>
    <row r="115" spans="2:10" ht="12.95" customHeight="1" x14ac:dyDescent="0.2">
      <c r="B115" s="7" t="s">
        <v>251</v>
      </c>
      <c r="C115" s="7" t="s">
        <v>252</v>
      </c>
      <c r="D115" s="7" t="s">
        <v>43</v>
      </c>
      <c r="E115" s="11">
        <v>101893</v>
      </c>
      <c r="F115" s="11">
        <v>3</v>
      </c>
      <c r="G115" s="39" t="s">
        <v>41</v>
      </c>
      <c r="H115" s="21">
        <v>58065000</v>
      </c>
      <c r="I115" s="52">
        <v>0</v>
      </c>
      <c r="J115" s="31">
        <f t="shared" si="46"/>
        <v>58065000</v>
      </c>
    </row>
    <row r="116" spans="2:10" ht="12.95" customHeight="1" x14ac:dyDescent="0.2">
      <c r="B116" s="7" t="s">
        <v>251</v>
      </c>
      <c r="C116" s="7" t="s">
        <v>252</v>
      </c>
      <c r="D116" s="7" t="s">
        <v>44</v>
      </c>
      <c r="E116" s="11">
        <v>101893</v>
      </c>
      <c r="F116" s="11">
        <v>3</v>
      </c>
      <c r="G116" s="39" t="s">
        <v>41</v>
      </c>
      <c r="H116" s="21">
        <v>58065000</v>
      </c>
      <c r="I116" s="52">
        <v>6.5100000000000005E-2</v>
      </c>
      <c r="J116" s="31">
        <f t="shared" ref="J116" si="55">+ROUND((H116*I116)+H116,-3)</f>
        <v>61845000</v>
      </c>
    </row>
    <row r="117" spans="2:10" ht="12.95" customHeight="1" x14ac:dyDescent="0.2">
      <c r="B117" s="7" t="s">
        <v>255</v>
      </c>
      <c r="C117" s="7" t="s">
        <v>256</v>
      </c>
      <c r="D117" s="7" t="s">
        <v>40</v>
      </c>
      <c r="E117" s="11">
        <v>109197</v>
      </c>
      <c r="F117" s="11">
        <v>3</v>
      </c>
      <c r="G117" s="39" t="s">
        <v>41</v>
      </c>
      <c r="H117" s="21">
        <v>23439000</v>
      </c>
      <c r="I117" s="52">
        <v>5.9499999999999997E-2</v>
      </c>
      <c r="J117" s="31">
        <f t="shared" si="46"/>
        <v>24834000</v>
      </c>
    </row>
    <row r="118" spans="2:10" ht="12.95" customHeight="1" x14ac:dyDescent="0.2">
      <c r="B118" s="7" t="s">
        <v>255</v>
      </c>
      <c r="C118" s="7" t="s">
        <v>256</v>
      </c>
      <c r="D118" s="7" t="s">
        <v>42</v>
      </c>
      <c r="E118" s="11">
        <v>109197</v>
      </c>
      <c r="F118" s="11">
        <v>3</v>
      </c>
      <c r="G118" s="39" t="s">
        <v>41</v>
      </c>
      <c r="H118" s="21">
        <v>23652000</v>
      </c>
      <c r="I118" s="52">
        <v>5.9499999999999997E-2</v>
      </c>
      <c r="J118" s="31">
        <f t="shared" si="46"/>
        <v>25059000</v>
      </c>
    </row>
    <row r="119" spans="2:10" ht="12.95" customHeight="1" x14ac:dyDescent="0.2">
      <c r="B119" s="7" t="s">
        <v>255</v>
      </c>
      <c r="C119" s="7" t="s">
        <v>256</v>
      </c>
      <c r="D119" s="7" t="s">
        <v>43</v>
      </c>
      <c r="E119" s="11">
        <v>109197</v>
      </c>
      <c r="F119" s="11">
        <v>3</v>
      </c>
      <c r="G119" s="39" t="s">
        <v>41</v>
      </c>
      <c r="H119" s="21">
        <v>23336000</v>
      </c>
      <c r="I119" s="52">
        <v>5.9499999999999997E-2</v>
      </c>
      <c r="J119" s="31">
        <f t="shared" ref="J119" si="56">+ROUND((H119*I119)+H119,-3)</f>
        <v>24724000</v>
      </c>
    </row>
    <row r="120" spans="2:10" ht="12.95" customHeight="1" x14ac:dyDescent="0.2">
      <c r="B120" s="7" t="s">
        <v>255</v>
      </c>
      <c r="C120" s="7" t="s">
        <v>256</v>
      </c>
      <c r="D120" s="7" t="s">
        <v>44</v>
      </c>
      <c r="E120" s="11">
        <v>109197</v>
      </c>
      <c r="F120" s="11">
        <v>3</v>
      </c>
      <c r="G120" s="39" t="s">
        <v>41</v>
      </c>
      <c r="H120" s="21">
        <v>23336000</v>
      </c>
      <c r="I120" s="52">
        <v>6.5100000000000005E-2</v>
      </c>
      <c r="J120" s="31">
        <f t="shared" ref="J120" si="57">+ROUND((H120*I120)+H120,-3)</f>
        <v>24855000</v>
      </c>
    </row>
    <row r="121" spans="2:10" ht="12.95" customHeight="1" x14ac:dyDescent="0.2">
      <c r="B121" s="7" t="s">
        <v>257</v>
      </c>
      <c r="C121" s="7" t="s">
        <v>258</v>
      </c>
      <c r="D121" s="7" t="s">
        <v>40</v>
      </c>
      <c r="E121" s="11">
        <v>1027</v>
      </c>
      <c r="F121" s="11">
        <v>3</v>
      </c>
      <c r="G121" s="39" t="s">
        <v>41</v>
      </c>
      <c r="H121" s="21">
        <v>18108000</v>
      </c>
      <c r="I121" s="52">
        <v>5.9499999999999997E-2</v>
      </c>
      <c r="J121" s="31">
        <f t="shared" si="46"/>
        <v>19185000</v>
      </c>
    </row>
    <row r="122" spans="2:10" ht="12.95" customHeight="1" x14ac:dyDescent="0.2">
      <c r="B122" s="7" t="s">
        <v>257</v>
      </c>
      <c r="C122" s="7" t="s">
        <v>258</v>
      </c>
      <c r="D122" s="7" t="s">
        <v>42</v>
      </c>
      <c r="E122" s="11">
        <v>1027</v>
      </c>
      <c r="F122" s="11">
        <v>3</v>
      </c>
      <c r="G122" s="39" t="s">
        <v>41</v>
      </c>
      <c r="H122" s="21">
        <v>14608000</v>
      </c>
      <c r="I122" s="52">
        <v>5.9499999999999997E-2</v>
      </c>
      <c r="J122" s="31">
        <f t="shared" si="46"/>
        <v>15477000</v>
      </c>
    </row>
    <row r="123" spans="2:10" ht="12.95" customHeight="1" x14ac:dyDescent="0.2">
      <c r="B123" s="7" t="s">
        <v>257</v>
      </c>
      <c r="C123" s="7" t="s">
        <v>258</v>
      </c>
      <c r="D123" s="7" t="s">
        <v>43</v>
      </c>
      <c r="E123" s="11">
        <v>1027</v>
      </c>
      <c r="F123" s="11">
        <v>3</v>
      </c>
      <c r="G123" s="39" t="s">
        <v>41</v>
      </c>
      <c r="H123" s="21">
        <v>14746000</v>
      </c>
      <c r="I123" s="52">
        <v>5.9499999999999997E-2</v>
      </c>
      <c r="J123" s="31">
        <f t="shared" ref="J123" si="58">+ROUND((H123*I123)+H123,-3)</f>
        <v>15623000</v>
      </c>
    </row>
    <row r="124" spans="2:10" ht="12.95" customHeight="1" x14ac:dyDescent="0.2">
      <c r="B124" s="7" t="s">
        <v>257</v>
      </c>
      <c r="C124" s="7" t="s">
        <v>258</v>
      </c>
      <c r="D124" s="7" t="s">
        <v>44</v>
      </c>
      <c r="E124" s="11">
        <v>1027</v>
      </c>
      <c r="F124" s="11">
        <v>3</v>
      </c>
      <c r="G124" s="39" t="s">
        <v>41</v>
      </c>
      <c r="H124" s="21">
        <v>14746000</v>
      </c>
      <c r="I124" s="52">
        <v>6.5100000000000005E-2</v>
      </c>
      <c r="J124" s="31">
        <f t="shared" ref="J124" si="59">+ROUND((H124*I124)+H124,-3)</f>
        <v>15706000</v>
      </c>
    </row>
    <row r="125" spans="2:10" ht="12.95" customHeight="1" x14ac:dyDescent="0.2">
      <c r="B125" s="7" t="s">
        <v>259</v>
      </c>
      <c r="C125" s="7" t="s">
        <v>260</v>
      </c>
      <c r="D125" s="7" t="s">
        <v>180</v>
      </c>
      <c r="E125" s="11">
        <v>105377</v>
      </c>
      <c r="F125" s="11">
        <v>4</v>
      </c>
      <c r="G125" s="39" t="s">
        <v>41</v>
      </c>
      <c r="H125" s="21">
        <v>18123000</v>
      </c>
      <c r="I125" s="52">
        <v>0.04</v>
      </c>
      <c r="J125" s="31">
        <f t="shared" ref="J125" si="60">+ROUND((H125*I125)+H125,-3)</f>
        <v>18848000</v>
      </c>
    </row>
    <row r="126" spans="2:10" ht="12.95" customHeight="1" x14ac:dyDescent="0.2">
      <c r="B126" s="7" t="s">
        <v>261</v>
      </c>
      <c r="C126" s="7" t="s">
        <v>262</v>
      </c>
      <c r="D126" s="7" t="s">
        <v>40</v>
      </c>
      <c r="E126" s="64">
        <v>108829</v>
      </c>
      <c r="F126" s="11">
        <v>3</v>
      </c>
      <c r="G126" s="39" t="s">
        <v>41</v>
      </c>
      <c r="H126" s="21">
        <v>23439000</v>
      </c>
      <c r="I126" s="52">
        <v>5.9499999999999997E-2</v>
      </c>
      <c r="J126" s="31">
        <f t="shared" si="46"/>
        <v>24834000</v>
      </c>
    </row>
    <row r="127" spans="2:10" ht="12.95" customHeight="1" x14ac:dyDescent="0.2">
      <c r="B127" s="7" t="s">
        <v>261</v>
      </c>
      <c r="C127" s="7" t="s">
        <v>262</v>
      </c>
      <c r="D127" s="7" t="s">
        <v>42</v>
      </c>
      <c r="E127" s="64">
        <v>108829</v>
      </c>
      <c r="F127" s="11">
        <v>3</v>
      </c>
      <c r="G127" s="39" t="s">
        <v>41</v>
      </c>
      <c r="H127" s="21">
        <v>23652000</v>
      </c>
      <c r="I127" s="52">
        <v>5.9499999999999997E-2</v>
      </c>
      <c r="J127" s="31">
        <f t="shared" si="46"/>
        <v>25059000</v>
      </c>
    </row>
    <row r="128" spans="2:10" ht="12.95" customHeight="1" x14ac:dyDescent="0.2">
      <c r="B128" s="7" t="s">
        <v>261</v>
      </c>
      <c r="C128" s="7" t="s">
        <v>262</v>
      </c>
      <c r="D128" s="7" t="s">
        <v>43</v>
      </c>
      <c r="E128" s="64">
        <v>108829</v>
      </c>
      <c r="F128" s="11">
        <v>3</v>
      </c>
      <c r="G128" s="39" t="s">
        <v>41</v>
      </c>
      <c r="H128" s="21">
        <v>23336000</v>
      </c>
      <c r="I128" s="52">
        <v>5.9499999999999997E-2</v>
      </c>
      <c r="J128" s="31">
        <f t="shared" ref="J128" si="61">+ROUND((H128*I128)+H128,-3)</f>
        <v>24724000</v>
      </c>
    </row>
    <row r="129" spans="2:10" ht="12.95" customHeight="1" x14ac:dyDescent="0.2">
      <c r="B129" s="7" t="s">
        <v>261</v>
      </c>
      <c r="C129" s="7" t="s">
        <v>262</v>
      </c>
      <c r="D129" s="7" t="s">
        <v>44</v>
      </c>
      <c r="E129" s="64">
        <v>108829</v>
      </c>
      <c r="F129" s="11">
        <v>3</v>
      </c>
      <c r="G129" s="39" t="s">
        <v>41</v>
      </c>
      <c r="H129" s="21">
        <v>23336000</v>
      </c>
      <c r="I129" s="52">
        <v>6.5100000000000005E-2</v>
      </c>
      <c r="J129" s="31">
        <f t="shared" ref="J129" si="62">+ROUND((H129*I129)+H129,-3)</f>
        <v>24855000</v>
      </c>
    </row>
    <row r="130" spans="2:10" ht="12.95" customHeight="1" x14ac:dyDescent="0.2">
      <c r="B130" s="7" t="s">
        <v>263</v>
      </c>
      <c r="C130" s="7" t="s">
        <v>264</v>
      </c>
      <c r="D130" s="7" t="s">
        <v>40</v>
      </c>
      <c r="E130" s="11">
        <v>110953</v>
      </c>
      <c r="F130" s="11">
        <v>3</v>
      </c>
      <c r="G130" s="39" t="s">
        <v>41</v>
      </c>
      <c r="H130" s="21">
        <v>17714000</v>
      </c>
      <c r="I130" s="52">
        <v>5.9499999999999997E-2</v>
      </c>
      <c r="J130" s="31">
        <f t="shared" si="46"/>
        <v>18768000</v>
      </c>
    </row>
    <row r="131" spans="2:10" ht="12.95" customHeight="1" x14ac:dyDescent="0.2">
      <c r="B131" s="7" t="s">
        <v>263</v>
      </c>
      <c r="C131" s="7" t="s">
        <v>264</v>
      </c>
      <c r="D131" s="7" t="s">
        <v>42</v>
      </c>
      <c r="E131" s="11">
        <v>110953</v>
      </c>
      <c r="F131" s="11">
        <v>3</v>
      </c>
      <c r="G131" s="39" t="s">
        <v>41</v>
      </c>
      <c r="H131" s="21">
        <v>17874000</v>
      </c>
      <c r="I131" s="52">
        <v>5.9499999999999997E-2</v>
      </c>
      <c r="J131" s="31">
        <f t="shared" si="46"/>
        <v>18938000</v>
      </c>
    </row>
    <row r="132" spans="2:10" ht="13.5" customHeight="1" x14ac:dyDescent="0.2">
      <c r="B132" s="7" t="s">
        <v>263</v>
      </c>
      <c r="C132" s="7" t="s">
        <v>264</v>
      </c>
      <c r="D132" s="7" t="s">
        <v>43</v>
      </c>
      <c r="E132" s="11">
        <v>110953</v>
      </c>
      <c r="F132" s="11">
        <v>3</v>
      </c>
      <c r="G132" s="39" t="s">
        <v>41</v>
      </c>
      <c r="H132" s="21">
        <v>18044000</v>
      </c>
      <c r="I132" s="52">
        <v>5.9499999999999997E-2</v>
      </c>
      <c r="J132" s="31">
        <f t="shared" ref="J132" si="63">+ROUND((H132*I132)+H132,-3)</f>
        <v>19118000</v>
      </c>
    </row>
    <row r="133" spans="2:10" ht="13.5" customHeight="1" x14ac:dyDescent="0.2">
      <c r="B133" s="7" t="s">
        <v>263</v>
      </c>
      <c r="C133" s="7" t="s">
        <v>264</v>
      </c>
      <c r="D133" s="7" t="s">
        <v>44</v>
      </c>
      <c r="E133" s="11">
        <v>110953</v>
      </c>
      <c r="F133" s="11">
        <v>3</v>
      </c>
      <c r="G133" s="39" t="s">
        <v>41</v>
      </c>
      <c r="H133" s="21">
        <v>18044000</v>
      </c>
      <c r="I133" s="52">
        <v>6.5100000000000005E-2</v>
      </c>
      <c r="J133" s="31">
        <f t="shared" ref="J133" si="64">+ROUND((H133*I133)+H133,-3)</f>
        <v>19219000</v>
      </c>
    </row>
    <row r="134" spans="2:10" ht="12.95" customHeight="1" x14ac:dyDescent="0.2">
      <c r="B134" s="7"/>
      <c r="C134" s="7"/>
      <c r="D134" s="7"/>
      <c r="E134" s="11"/>
      <c r="F134" s="11"/>
      <c r="G134" s="39"/>
      <c r="H134" s="21"/>
      <c r="I134" s="52"/>
      <c r="J134" s="31"/>
    </row>
    <row r="135" spans="2:10" ht="12.95" customHeight="1" x14ac:dyDescent="0.2">
      <c r="B135" s="7"/>
      <c r="C135" s="8" t="s">
        <v>265</v>
      </c>
      <c r="D135" s="8"/>
      <c r="E135" s="12"/>
      <c r="F135" s="12"/>
      <c r="G135" s="43"/>
      <c r="H135" s="21"/>
      <c r="I135" s="52" t="s">
        <v>174</v>
      </c>
      <c r="J135" s="31"/>
    </row>
    <row r="136" spans="2:10" ht="12.95" customHeight="1" x14ac:dyDescent="0.2">
      <c r="B136" s="7" t="s">
        <v>266</v>
      </c>
      <c r="C136" s="7" t="s">
        <v>267</v>
      </c>
      <c r="D136" s="7" t="s">
        <v>40</v>
      </c>
      <c r="E136" s="11">
        <v>53471</v>
      </c>
      <c r="F136" s="11">
        <v>8</v>
      </c>
      <c r="G136" s="39" t="s">
        <v>41</v>
      </c>
      <c r="H136" s="21">
        <v>21335000</v>
      </c>
      <c r="I136" s="52">
        <v>5.9499999999999997E-2</v>
      </c>
      <c r="J136" s="31">
        <f t="shared" ref="J136:J155" si="65">+ROUND((H136*I136)+H136,-3)</f>
        <v>22604000</v>
      </c>
    </row>
    <row r="137" spans="2:10" ht="12.95" customHeight="1" x14ac:dyDescent="0.2">
      <c r="B137" s="7" t="s">
        <v>266</v>
      </c>
      <c r="C137" s="7" t="s">
        <v>267</v>
      </c>
      <c r="D137" s="7" t="s">
        <v>42</v>
      </c>
      <c r="E137" s="11">
        <v>53471</v>
      </c>
      <c r="F137" s="11">
        <v>8</v>
      </c>
      <c r="G137" s="39" t="s">
        <v>41</v>
      </c>
      <c r="H137" s="21">
        <v>21528000</v>
      </c>
      <c r="I137" s="52">
        <v>5.9499999999999997E-2</v>
      </c>
      <c r="J137" s="31">
        <f t="shared" si="65"/>
        <v>22809000</v>
      </c>
    </row>
    <row r="138" spans="2:10" ht="12.95" customHeight="1" x14ac:dyDescent="0.2">
      <c r="B138" s="7" t="s">
        <v>266</v>
      </c>
      <c r="C138" s="7" t="s">
        <v>267</v>
      </c>
      <c r="D138" s="7" t="s">
        <v>43</v>
      </c>
      <c r="E138" s="11">
        <v>53471</v>
      </c>
      <c r="F138" s="11">
        <v>8</v>
      </c>
      <c r="G138" s="39" t="s">
        <v>41</v>
      </c>
      <c r="H138" s="21">
        <v>21732000</v>
      </c>
      <c r="I138" s="52">
        <v>5.9499999999999997E-2</v>
      </c>
      <c r="J138" s="31">
        <f t="shared" si="65"/>
        <v>23025000</v>
      </c>
    </row>
    <row r="139" spans="2:10" ht="12.95" customHeight="1" x14ac:dyDescent="0.2">
      <c r="B139" s="7" t="s">
        <v>266</v>
      </c>
      <c r="C139" s="7" t="s">
        <v>267</v>
      </c>
      <c r="D139" s="7" t="s">
        <v>44</v>
      </c>
      <c r="E139" s="11">
        <v>53471</v>
      </c>
      <c r="F139" s="11">
        <v>8</v>
      </c>
      <c r="G139" s="39" t="s">
        <v>41</v>
      </c>
      <c r="H139" s="21">
        <v>21732000</v>
      </c>
      <c r="I139" s="52">
        <v>6.5100000000000005E-2</v>
      </c>
      <c r="J139" s="31">
        <f t="shared" ref="J139" si="66">+ROUND((H139*I139)+H139,-3)</f>
        <v>23147000</v>
      </c>
    </row>
    <row r="140" spans="2:10" ht="12.95" customHeight="1" x14ac:dyDescent="0.2">
      <c r="B140" s="7" t="s">
        <v>268</v>
      </c>
      <c r="C140" s="7" t="s">
        <v>269</v>
      </c>
      <c r="D140" s="7" t="s">
        <v>177</v>
      </c>
      <c r="E140" s="11">
        <v>7796</v>
      </c>
      <c r="F140" s="11">
        <v>2</v>
      </c>
      <c r="G140" s="39" t="s">
        <v>41</v>
      </c>
      <c r="H140" s="21">
        <v>13202000</v>
      </c>
      <c r="I140" s="52">
        <v>5.9499999999999997E-2</v>
      </c>
      <c r="J140" s="31">
        <f t="shared" si="65"/>
        <v>13988000</v>
      </c>
    </row>
    <row r="141" spans="2:10" ht="12.95" customHeight="1" x14ac:dyDescent="0.2">
      <c r="B141" s="7" t="s">
        <v>268</v>
      </c>
      <c r="C141" s="7" t="s">
        <v>269</v>
      </c>
      <c r="D141" s="7" t="s">
        <v>44</v>
      </c>
      <c r="E141" s="11">
        <v>7796</v>
      </c>
      <c r="F141" s="11">
        <v>2</v>
      </c>
      <c r="G141" s="39" t="s">
        <v>41</v>
      </c>
      <c r="H141" s="21">
        <v>13202000</v>
      </c>
      <c r="I141" s="52">
        <v>6.5100000000000005E-2</v>
      </c>
      <c r="J141" s="31">
        <f t="shared" ref="J141" si="67">+ROUND((H141*I141)+H141,-3)</f>
        <v>14061000</v>
      </c>
    </row>
    <row r="142" spans="2:10" ht="12.95" customHeight="1" x14ac:dyDescent="0.2">
      <c r="B142" s="7" t="s">
        <v>270</v>
      </c>
      <c r="C142" s="7" t="s">
        <v>271</v>
      </c>
      <c r="D142" s="7" t="s">
        <v>177</v>
      </c>
      <c r="E142" s="11">
        <v>1001</v>
      </c>
      <c r="F142" s="11">
        <v>2</v>
      </c>
      <c r="G142" s="39" t="s">
        <v>41</v>
      </c>
      <c r="H142" s="21">
        <v>13555000</v>
      </c>
      <c r="I142" s="52">
        <v>5.9499999999999997E-2</v>
      </c>
      <c r="J142" s="31">
        <f t="shared" si="65"/>
        <v>14362000</v>
      </c>
    </row>
    <row r="143" spans="2:10" ht="12.95" customHeight="1" x14ac:dyDescent="0.2">
      <c r="B143" s="7" t="s">
        <v>270</v>
      </c>
      <c r="C143" s="7" t="s">
        <v>271</v>
      </c>
      <c r="D143" s="7" t="s">
        <v>44</v>
      </c>
      <c r="E143" s="11">
        <v>1001</v>
      </c>
      <c r="F143" s="11">
        <v>2</v>
      </c>
      <c r="G143" s="39" t="s">
        <v>41</v>
      </c>
      <c r="H143" s="21">
        <v>13555000</v>
      </c>
      <c r="I143" s="52">
        <v>6.5100000000000005E-2</v>
      </c>
      <c r="J143" s="31">
        <f t="shared" ref="J143" si="68">+ROUND((H143*I143)+H143,-3)</f>
        <v>14437000</v>
      </c>
    </row>
    <row r="144" spans="2:10" ht="12.95" customHeight="1" x14ac:dyDescent="0.2">
      <c r="B144" s="7" t="s">
        <v>272</v>
      </c>
      <c r="C144" s="7" t="s">
        <v>273</v>
      </c>
      <c r="D144" s="7" t="s">
        <v>177</v>
      </c>
      <c r="E144" s="11">
        <v>1002</v>
      </c>
      <c r="F144" s="11">
        <v>2</v>
      </c>
      <c r="G144" s="39" t="s">
        <v>41</v>
      </c>
      <c r="H144" s="21">
        <v>13202000</v>
      </c>
      <c r="I144" s="52">
        <v>5.9499999999999997E-2</v>
      </c>
      <c r="J144" s="31">
        <f t="shared" si="65"/>
        <v>13988000</v>
      </c>
    </row>
    <row r="145" spans="2:10" ht="12.95" customHeight="1" x14ac:dyDescent="0.2">
      <c r="B145" s="7" t="s">
        <v>272</v>
      </c>
      <c r="C145" s="7" t="s">
        <v>273</v>
      </c>
      <c r="D145" s="7" t="s">
        <v>44</v>
      </c>
      <c r="E145" s="11">
        <v>1002</v>
      </c>
      <c r="F145" s="11">
        <v>2</v>
      </c>
      <c r="G145" s="39" t="s">
        <v>41</v>
      </c>
      <c r="H145" s="21">
        <v>13202000</v>
      </c>
      <c r="I145" s="52">
        <v>6.5100000000000005E-2</v>
      </c>
      <c r="J145" s="31">
        <f t="shared" ref="J145" si="69">+ROUND((H145*I145)+H145,-3)</f>
        <v>14061000</v>
      </c>
    </row>
    <row r="146" spans="2:10" ht="12.95" customHeight="1" x14ac:dyDescent="0.2">
      <c r="B146" s="7" t="s">
        <v>274</v>
      </c>
      <c r="C146" s="7" t="s">
        <v>275</v>
      </c>
      <c r="D146" s="7" t="s">
        <v>180</v>
      </c>
      <c r="E146" s="11">
        <v>108258</v>
      </c>
      <c r="F146" s="11">
        <v>2</v>
      </c>
      <c r="G146" s="39" t="s">
        <v>41</v>
      </c>
      <c r="H146" s="21">
        <v>13328000</v>
      </c>
      <c r="I146" s="52">
        <v>6.5100000000000005E-2</v>
      </c>
      <c r="J146" s="31">
        <f t="shared" ref="J146" si="70">+ROUND((H146*I146)+H146,-3)</f>
        <v>14196000</v>
      </c>
    </row>
    <row r="147" spans="2:10" ht="12.95" customHeight="1" x14ac:dyDescent="0.2">
      <c r="B147" s="7" t="s">
        <v>276</v>
      </c>
      <c r="C147" s="7" t="s">
        <v>275</v>
      </c>
      <c r="D147" s="7" t="s">
        <v>177</v>
      </c>
      <c r="E147" s="11">
        <v>105154</v>
      </c>
      <c r="F147" s="11">
        <v>2</v>
      </c>
      <c r="G147" s="39" t="s">
        <v>41</v>
      </c>
      <c r="H147" s="21">
        <v>13555000</v>
      </c>
      <c r="I147" s="52">
        <v>5.9499999999999997E-2</v>
      </c>
      <c r="J147" s="31">
        <f t="shared" si="65"/>
        <v>14362000</v>
      </c>
    </row>
    <row r="148" spans="2:10" ht="12.95" customHeight="1" x14ac:dyDescent="0.2">
      <c r="B148" s="7" t="s">
        <v>276</v>
      </c>
      <c r="C148" s="7" t="s">
        <v>275</v>
      </c>
      <c r="D148" s="7" t="s">
        <v>44</v>
      </c>
      <c r="E148" s="11">
        <v>105154</v>
      </c>
      <c r="F148" s="11">
        <v>2</v>
      </c>
      <c r="G148" s="39" t="s">
        <v>41</v>
      </c>
      <c r="H148" s="21">
        <v>13555000</v>
      </c>
      <c r="I148" s="52">
        <v>6.5100000000000005E-2</v>
      </c>
      <c r="J148" s="31">
        <f t="shared" ref="J148" si="71">+ROUND((H148*I148)+H148,-3)</f>
        <v>14437000</v>
      </c>
    </row>
    <row r="149" spans="2:10" ht="12.95" customHeight="1" x14ac:dyDescent="0.2">
      <c r="B149" s="7" t="s">
        <v>277</v>
      </c>
      <c r="C149" s="7" t="s">
        <v>278</v>
      </c>
      <c r="D149" s="7" t="s">
        <v>177</v>
      </c>
      <c r="E149" s="11">
        <v>15430</v>
      </c>
      <c r="F149" s="11">
        <v>2</v>
      </c>
      <c r="G149" s="39" t="s">
        <v>41</v>
      </c>
      <c r="H149" s="21">
        <v>13202000</v>
      </c>
      <c r="I149" s="52">
        <v>5.9499999999999997E-2</v>
      </c>
      <c r="J149" s="31">
        <f t="shared" si="65"/>
        <v>13988000</v>
      </c>
    </row>
    <row r="150" spans="2:10" ht="12.95" customHeight="1" x14ac:dyDescent="0.2">
      <c r="B150" s="7" t="s">
        <v>277</v>
      </c>
      <c r="C150" s="7" t="s">
        <v>278</v>
      </c>
      <c r="D150" s="7" t="s">
        <v>44</v>
      </c>
      <c r="E150" s="11">
        <v>15430</v>
      </c>
      <c r="F150" s="11">
        <v>2</v>
      </c>
      <c r="G150" s="39" t="s">
        <v>41</v>
      </c>
      <c r="H150" s="21">
        <v>13202000</v>
      </c>
      <c r="I150" s="52">
        <v>6.5100000000000005E-2</v>
      </c>
      <c r="J150" s="31">
        <f t="shared" ref="J150" si="72">+ROUND((H150*I150)+H150,-3)</f>
        <v>14061000</v>
      </c>
    </row>
    <row r="151" spans="2:10" ht="12.95" customHeight="1" x14ac:dyDescent="0.2">
      <c r="B151" s="7" t="s">
        <v>279</v>
      </c>
      <c r="C151" s="7" t="s">
        <v>280</v>
      </c>
      <c r="D151" s="7" t="s">
        <v>177</v>
      </c>
      <c r="E151" s="11">
        <v>1005</v>
      </c>
      <c r="F151" s="11">
        <v>2</v>
      </c>
      <c r="G151" s="39" t="s">
        <v>41</v>
      </c>
      <c r="H151" s="21">
        <v>13555000</v>
      </c>
      <c r="I151" s="52">
        <v>5.9499999999999997E-2</v>
      </c>
      <c r="J151" s="31">
        <f t="shared" si="65"/>
        <v>14362000</v>
      </c>
    </row>
    <row r="152" spans="2:10" ht="12.95" customHeight="1" x14ac:dyDescent="0.2">
      <c r="B152" s="7" t="s">
        <v>279</v>
      </c>
      <c r="C152" s="7" t="s">
        <v>280</v>
      </c>
      <c r="D152" s="7" t="s">
        <v>44</v>
      </c>
      <c r="E152" s="11">
        <v>1005</v>
      </c>
      <c r="F152" s="11">
        <v>2</v>
      </c>
      <c r="G152" s="39" t="s">
        <v>41</v>
      </c>
      <c r="H152" s="21">
        <v>13555000</v>
      </c>
      <c r="I152" s="52">
        <v>6.5100000000000005E-2</v>
      </c>
      <c r="J152" s="31">
        <f t="shared" ref="J152" si="73">+ROUND((H152*I152)+H152,-3)</f>
        <v>14437000</v>
      </c>
    </row>
    <row r="153" spans="2:10" ht="12.95" customHeight="1" x14ac:dyDescent="0.2">
      <c r="B153" s="7" t="s">
        <v>281</v>
      </c>
      <c r="C153" s="7" t="s">
        <v>280</v>
      </c>
      <c r="D153" s="7" t="s">
        <v>177</v>
      </c>
      <c r="E153" s="11">
        <v>55101</v>
      </c>
      <c r="F153" s="11">
        <v>3</v>
      </c>
      <c r="G153" s="39" t="s">
        <v>41</v>
      </c>
      <c r="H153" s="21">
        <v>9042000</v>
      </c>
      <c r="I153" s="52">
        <v>5.9499999999999997E-2</v>
      </c>
      <c r="J153" s="31">
        <f t="shared" si="65"/>
        <v>9580000</v>
      </c>
    </row>
    <row r="154" spans="2:10" ht="12.95" customHeight="1" x14ac:dyDescent="0.2">
      <c r="B154" s="7" t="s">
        <v>281</v>
      </c>
      <c r="C154" s="7" t="s">
        <v>280</v>
      </c>
      <c r="D154" s="7" t="s">
        <v>44</v>
      </c>
      <c r="E154" s="11">
        <v>55101</v>
      </c>
      <c r="F154" s="11">
        <v>3</v>
      </c>
      <c r="G154" s="39" t="s">
        <v>41</v>
      </c>
      <c r="H154" s="21">
        <v>9042000</v>
      </c>
      <c r="I154" s="52">
        <v>6.5100000000000005E-2</v>
      </c>
      <c r="J154" s="31">
        <f t="shared" ref="J154" si="74">+ROUND((H154*I154)+H154,-3)</f>
        <v>9631000</v>
      </c>
    </row>
    <row r="155" spans="2:10" ht="12.95" customHeight="1" x14ac:dyDescent="0.2">
      <c r="B155" s="7" t="s">
        <v>282</v>
      </c>
      <c r="C155" s="7" t="s">
        <v>283</v>
      </c>
      <c r="D155" s="7" t="s">
        <v>177</v>
      </c>
      <c r="E155" s="11">
        <v>1006</v>
      </c>
      <c r="F155" s="11">
        <v>2</v>
      </c>
      <c r="G155" s="39" t="s">
        <v>41</v>
      </c>
      <c r="H155" s="21">
        <v>13038000</v>
      </c>
      <c r="I155" s="52">
        <v>5.9499999999999997E-2</v>
      </c>
      <c r="J155" s="31">
        <f t="shared" si="65"/>
        <v>13814000</v>
      </c>
    </row>
    <row r="156" spans="2:10" ht="12.95" customHeight="1" x14ac:dyDescent="0.2">
      <c r="B156" s="7" t="s">
        <v>282</v>
      </c>
      <c r="C156" s="7" t="s">
        <v>283</v>
      </c>
      <c r="D156" s="7" t="s">
        <v>44</v>
      </c>
      <c r="E156" s="11">
        <v>1006</v>
      </c>
      <c r="F156" s="11">
        <v>2</v>
      </c>
      <c r="G156" s="39" t="s">
        <v>41</v>
      </c>
      <c r="H156" s="21">
        <v>13038000</v>
      </c>
      <c r="I156" s="52">
        <v>6.5100000000000005E-2</v>
      </c>
      <c r="J156" s="31">
        <f t="shared" ref="J156" si="75">+ROUND((H156*I156)+H156,-3)</f>
        <v>13887000</v>
      </c>
    </row>
    <row r="157" spans="2:10" ht="12.95" customHeight="1" x14ac:dyDescent="0.2">
      <c r="B157" s="7" t="s">
        <v>284</v>
      </c>
      <c r="C157" s="62" t="s">
        <v>285</v>
      </c>
      <c r="D157" s="7" t="s">
        <v>177</v>
      </c>
      <c r="E157" s="11">
        <v>106258</v>
      </c>
      <c r="F157" s="11">
        <v>2</v>
      </c>
      <c r="G157" s="39" t="s">
        <v>41</v>
      </c>
      <c r="H157" s="21">
        <v>12979000</v>
      </c>
      <c r="I157" s="52">
        <v>5.9499999999999997E-2</v>
      </c>
      <c r="J157" s="31">
        <f t="shared" ref="J157:J182" si="76">+ROUND((H157*I157)+H157,-3)</f>
        <v>13751000</v>
      </c>
    </row>
    <row r="158" spans="2:10" ht="12.95" customHeight="1" x14ac:dyDescent="0.2">
      <c r="B158" s="7" t="s">
        <v>284</v>
      </c>
      <c r="C158" s="62" t="s">
        <v>285</v>
      </c>
      <c r="D158" s="7" t="s">
        <v>44</v>
      </c>
      <c r="E158" s="11">
        <v>106258</v>
      </c>
      <c r="F158" s="11">
        <v>2</v>
      </c>
      <c r="G158" s="39" t="s">
        <v>41</v>
      </c>
      <c r="H158" s="21">
        <v>12979000</v>
      </c>
      <c r="I158" s="52">
        <v>6.5100000000000005E-2</v>
      </c>
      <c r="J158" s="31">
        <f t="shared" ref="J158" si="77">+ROUND((H158*I158)+H158,-3)</f>
        <v>13824000</v>
      </c>
    </row>
    <row r="159" spans="2:10" ht="12.95" customHeight="1" x14ac:dyDescent="0.2">
      <c r="B159" s="7" t="s">
        <v>286</v>
      </c>
      <c r="C159" s="7" t="s">
        <v>287</v>
      </c>
      <c r="D159" s="7" t="s">
        <v>177</v>
      </c>
      <c r="E159" s="11">
        <v>1003</v>
      </c>
      <c r="F159" s="11">
        <v>2</v>
      </c>
      <c r="G159" s="39" t="s">
        <v>41</v>
      </c>
      <c r="H159" s="21">
        <v>13202000</v>
      </c>
      <c r="I159" s="52">
        <v>5.9499999999999997E-2</v>
      </c>
      <c r="J159" s="31">
        <f t="shared" si="76"/>
        <v>13988000</v>
      </c>
    </row>
    <row r="160" spans="2:10" ht="12.95" customHeight="1" x14ac:dyDescent="0.2">
      <c r="B160" s="7" t="s">
        <v>286</v>
      </c>
      <c r="C160" s="7" t="s">
        <v>287</v>
      </c>
      <c r="D160" s="7" t="s">
        <v>44</v>
      </c>
      <c r="E160" s="11">
        <v>1003</v>
      </c>
      <c r="F160" s="11">
        <v>2</v>
      </c>
      <c r="G160" s="39" t="s">
        <v>41</v>
      </c>
      <c r="H160" s="21">
        <v>13202000</v>
      </c>
      <c r="I160" s="52">
        <v>6.5100000000000005E-2</v>
      </c>
      <c r="J160" s="31">
        <f t="shared" ref="J160" si="78">+ROUND((H160*I160)+H160,-3)</f>
        <v>14061000</v>
      </c>
    </row>
    <row r="161" spans="2:10" ht="12.95" customHeight="1" x14ac:dyDescent="0.2">
      <c r="B161" s="7" t="s">
        <v>288</v>
      </c>
      <c r="C161" s="7" t="s">
        <v>289</v>
      </c>
      <c r="D161" s="7" t="s">
        <v>177</v>
      </c>
      <c r="E161" s="11">
        <v>3094</v>
      </c>
      <c r="F161" s="11">
        <v>2</v>
      </c>
      <c r="G161" s="39" t="s">
        <v>41</v>
      </c>
      <c r="H161" s="21">
        <v>13202000</v>
      </c>
      <c r="I161" s="52">
        <v>5.9499999999999997E-2</v>
      </c>
      <c r="J161" s="31">
        <f t="shared" si="76"/>
        <v>13988000</v>
      </c>
    </row>
    <row r="162" spans="2:10" ht="12.95" customHeight="1" x14ac:dyDescent="0.2">
      <c r="B162" s="7" t="s">
        <v>288</v>
      </c>
      <c r="C162" s="7" t="s">
        <v>289</v>
      </c>
      <c r="D162" s="7" t="s">
        <v>44</v>
      </c>
      <c r="E162" s="11">
        <v>3094</v>
      </c>
      <c r="F162" s="11">
        <v>2</v>
      </c>
      <c r="G162" s="39" t="s">
        <v>41</v>
      </c>
      <c r="H162" s="21">
        <v>13202000</v>
      </c>
      <c r="I162" s="52">
        <v>6.5100000000000005E-2</v>
      </c>
      <c r="J162" s="31">
        <f t="shared" ref="J162" si="79">+ROUND((H162*I162)+H162,-3)</f>
        <v>14061000</v>
      </c>
    </row>
    <row r="163" spans="2:10" ht="12.95" customHeight="1" x14ac:dyDescent="0.2">
      <c r="B163" s="7" t="s">
        <v>290</v>
      </c>
      <c r="C163" s="7" t="s">
        <v>291</v>
      </c>
      <c r="D163" s="7" t="s">
        <v>177</v>
      </c>
      <c r="E163" s="11">
        <v>20535</v>
      </c>
      <c r="F163" s="11">
        <v>2</v>
      </c>
      <c r="G163" s="39" t="s">
        <v>41</v>
      </c>
      <c r="H163" s="21">
        <v>13143000</v>
      </c>
      <c r="I163" s="52">
        <v>5.9499999999999997E-2</v>
      </c>
      <c r="J163" s="31">
        <f t="shared" si="76"/>
        <v>13925000</v>
      </c>
    </row>
    <row r="164" spans="2:10" ht="12.95" customHeight="1" x14ac:dyDescent="0.2">
      <c r="B164" s="7" t="s">
        <v>290</v>
      </c>
      <c r="C164" s="7" t="s">
        <v>291</v>
      </c>
      <c r="D164" s="7" t="s">
        <v>44</v>
      </c>
      <c r="E164" s="11">
        <v>20535</v>
      </c>
      <c r="F164" s="11">
        <v>2</v>
      </c>
      <c r="G164" s="39" t="s">
        <v>41</v>
      </c>
      <c r="H164" s="21">
        <v>13143000</v>
      </c>
      <c r="I164" s="52">
        <v>6.5100000000000005E-2</v>
      </c>
      <c r="J164" s="31">
        <f t="shared" ref="J164" si="80">+ROUND((H164*I164)+H164,-3)</f>
        <v>13999000</v>
      </c>
    </row>
    <row r="165" spans="2:10" ht="12.95" customHeight="1" x14ac:dyDescent="0.2">
      <c r="B165" s="7" t="s">
        <v>292</v>
      </c>
      <c r="C165" s="7" t="s">
        <v>293</v>
      </c>
      <c r="D165" s="7" t="s">
        <v>177</v>
      </c>
      <c r="E165" s="11">
        <v>53061</v>
      </c>
      <c r="F165" s="11">
        <v>2</v>
      </c>
      <c r="G165" s="39" t="s">
        <v>41</v>
      </c>
      <c r="H165" s="21">
        <v>13555000</v>
      </c>
      <c r="I165" s="52">
        <v>5.9499999999999997E-2</v>
      </c>
      <c r="J165" s="31">
        <f t="shared" si="76"/>
        <v>14362000</v>
      </c>
    </row>
    <row r="166" spans="2:10" ht="12.95" customHeight="1" x14ac:dyDescent="0.2">
      <c r="B166" s="7" t="s">
        <v>292</v>
      </c>
      <c r="C166" s="7" t="s">
        <v>293</v>
      </c>
      <c r="D166" s="7" t="s">
        <v>44</v>
      </c>
      <c r="E166" s="11">
        <v>53061</v>
      </c>
      <c r="F166" s="11">
        <v>2</v>
      </c>
      <c r="G166" s="39" t="s">
        <v>41</v>
      </c>
      <c r="H166" s="21">
        <v>13555000</v>
      </c>
      <c r="I166" s="52">
        <v>6.5100000000000005E-2</v>
      </c>
      <c r="J166" s="31">
        <f t="shared" ref="J166" si="81">+ROUND((H166*I166)+H166,-3)</f>
        <v>14437000</v>
      </c>
    </row>
    <row r="167" spans="2:10" ht="12.95" customHeight="1" x14ac:dyDescent="0.2">
      <c r="B167" s="7" t="s">
        <v>294</v>
      </c>
      <c r="C167" s="7" t="s">
        <v>293</v>
      </c>
      <c r="D167" s="7" t="s">
        <v>177</v>
      </c>
      <c r="E167" s="11">
        <v>108894</v>
      </c>
      <c r="F167" s="11">
        <v>2</v>
      </c>
      <c r="G167" s="39" t="s">
        <v>41</v>
      </c>
      <c r="H167" s="21">
        <v>13555000</v>
      </c>
      <c r="I167" s="52">
        <v>5.9499999999999997E-2</v>
      </c>
      <c r="J167" s="31">
        <f t="shared" si="76"/>
        <v>14362000</v>
      </c>
    </row>
    <row r="168" spans="2:10" ht="12.95" customHeight="1" x14ac:dyDescent="0.2">
      <c r="B168" s="7" t="s">
        <v>294</v>
      </c>
      <c r="C168" s="7" t="s">
        <v>293</v>
      </c>
      <c r="D168" s="7" t="s">
        <v>44</v>
      </c>
      <c r="E168" s="11">
        <v>108894</v>
      </c>
      <c r="F168" s="11">
        <v>2</v>
      </c>
      <c r="G168" s="39" t="s">
        <v>41</v>
      </c>
      <c r="H168" s="21">
        <v>13555000</v>
      </c>
      <c r="I168" s="52">
        <v>6.5100000000000005E-2</v>
      </c>
      <c r="J168" s="31">
        <f t="shared" ref="J168" si="82">+ROUND((H168*I168)+H168,-3)</f>
        <v>14437000</v>
      </c>
    </row>
    <row r="169" spans="2:10" ht="12.95" customHeight="1" x14ac:dyDescent="0.2">
      <c r="B169" s="7" t="s">
        <v>295</v>
      </c>
      <c r="C169" s="7" t="s">
        <v>296</v>
      </c>
      <c r="D169" s="7" t="s">
        <v>40</v>
      </c>
      <c r="E169" s="11">
        <v>104971</v>
      </c>
      <c r="F169" s="11">
        <v>4</v>
      </c>
      <c r="G169" s="39" t="s">
        <v>41</v>
      </c>
      <c r="H169" s="21">
        <v>14800000</v>
      </c>
      <c r="I169" s="52">
        <v>5.9499999999999997E-2</v>
      </c>
      <c r="J169" s="31">
        <f t="shared" si="76"/>
        <v>15681000</v>
      </c>
    </row>
    <row r="170" spans="2:10" ht="12.95" customHeight="1" x14ac:dyDescent="0.2">
      <c r="B170" s="7" t="s">
        <v>295</v>
      </c>
      <c r="C170" s="7" t="s">
        <v>296</v>
      </c>
      <c r="D170" s="7" t="s">
        <v>42</v>
      </c>
      <c r="E170" s="11">
        <v>104971</v>
      </c>
      <c r="F170" s="11">
        <v>4</v>
      </c>
      <c r="G170" s="39" t="s">
        <v>41</v>
      </c>
      <c r="H170" s="21">
        <v>14933000</v>
      </c>
      <c r="I170" s="52">
        <v>5.9499999999999997E-2</v>
      </c>
      <c r="J170" s="31">
        <f t="shared" si="76"/>
        <v>15822000</v>
      </c>
    </row>
    <row r="171" spans="2:10" ht="12.95" customHeight="1" x14ac:dyDescent="0.2">
      <c r="B171" s="7" t="s">
        <v>295</v>
      </c>
      <c r="C171" s="7" t="s">
        <v>296</v>
      </c>
      <c r="D171" s="7" t="s">
        <v>43</v>
      </c>
      <c r="E171" s="11">
        <v>104971</v>
      </c>
      <c r="F171" s="11">
        <v>4</v>
      </c>
      <c r="G171" s="39" t="s">
        <v>41</v>
      </c>
      <c r="H171" s="21">
        <v>15075000</v>
      </c>
      <c r="I171" s="52">
        <v>5.9499999999999997E-2</v>
      </c>
      <c r="J171" s="31">
        <f t="shared" si="76"/>
        <v>15972000</v>
      </c>
    </row>
    <row r="172" spans="2:10" ht="12.95" customHeight="1" x14ac:dyDescent="0.2">
      <c r="B172" s="7" t="s">
        <v>295</v>
      </c>
      <c r="C172" s="7" t="s">
        <v>296</v>
      </c>
      <c r="D172" s="7" t="s">
        <v>44</v>
      </c>
      <c r="E172" s="11">
        <v>104971</v>
      </c>
      <c r="F172" s="11">
        <v>4</v>
      </c>
      <c r="G172" s="39" t="s">
        <v>41</v>
      </c>
      <c r="H172" s="21">
        <v>15075000</v>
      </c>
      <c r="I172" s="52">
        <v>6.5100000000000005E-2</v>
      </c>
      <c r="J172" s="31">
        <f t="shared" ref="J172" si="83">+ROUND((H172*I172)+H172,-3)</f>
        <v>16056000</v>
      </c>
    </row>
    <row r="173" spans="2:10" ht="12.95" customHeight="1" x14ac:dyDescent="0.2">
      <c r="B173" s="7" t="s">
        <v>297</v>
      </c>
      <c r="C173" s="7" t="s">
        <v>298</v>
      </c>
      <c r="D173" s="7" t="s">
        <v>40</v>
      </c>
      <c r="E173" s="11">
        <v>104844</v>
      </c>
      <c r="F173" s="11">
        <v>4</v>
      </c>
      <c r="G173" s="39" t="s">
        <v>41</v>
      </c>
      <c r="H173" s="21">
        <v>14800000</v>
      </c>
      <c r="I173" s="52">
        <v>5.9499999999999997E-2</v>
      </c>
      <c r="J173" s="31">
        <f t="shared" si="76"/>
        <v>15681000</v>
      </c>
    </row>
    <row r="174" spans="2:10" ht="12.75" customHeight="1" x14ac:dyDescent="0.2">
      <c r="B174" s="7" t="s">
        <v>297</v>
      </c>
      <c r="C174" s="7" t="s">
        <v>298</v>
      </c>
      <c r="D174" s="7" t="s">
        <v>42</v>
      </c>
      <c r="E174" s="11">
        <v>104844</v>
      </c>
      <c r="F174" s="11">
        <v>4</v>
      </c>
      <c r="G174" s="39" t="s">
        <v>41</v>
      </c>
      <c r="H174" s="21">
        <v>14933000</v>
      </c>
      <c r="I174" s="52">
        <v>5.9499999999999997E-2</v>
      </c>
      <c r="J174" s="31">
        <f t="shared" si="76"/>
        <v>15822000</v>
      </c>
    </row>
    <row r="175" spans="2:10" ht="12.75" customHeight="1" x14ac:dyDescent="0.2">
      <c r="B175" s="7" t="s">
        <v>297</v>
      </c>
      <c r="C175" s="7" t="s">
        <v>298</v>
      </c>
      <c r="D175" s="7" t="s">
        <v>43</v>
      </c>
      <c r="E175" s="11">
        <v>104844</v>
      </c>
      <c r="F175" s="11">
        <v>4</v>
      </c>
      <c r="G175" s="39" t="s">
        <v>41</v>
      </c>
      <c r="H175" s="21">
        <v>15075000</v>
      </c>
      <c r="I175" s="52">
        <v>5.9499999999999997E-2</v>
      </c>
      <c r="J175" s="31">
        <f t="shared" si="76"/>
        <v>15972000</v>
      </c>
    </row>
    <row r="176" spans="2:10" ht="12.75" customHeight="1" x14ac:dyDescent="0.2">
      <c r="B176" s="7" t="s">
        <v>297</v>
      </c>
      <c r="C176" s="7" t="s">
        <v>298</v>
      </c>
      <c r="D176" s="7" t="s">
        <v>44</v>
      </c>
      <c r="E176" s="11">
        <v>104844</v>
      </c>
      <c r="F176" s="11">
        <v>4</v>
      </c>
      <c r="G176" s="39" t="s">
        <v>41</v>
      </c>
      <c r="H176" s="21">
        <v>15075000</v>
      </c>
      <c r="I176" s="52">
        <v>6.5100000000000005E-2</v>
      </c>
      <c r="J176" s="31">
        <f t="shared" ref="J176" si="84">+ROUND((H176*I176)+H176,-3)</f>
        <v>16056000</v>
      </c>
    </row>
    <row r="177" spans="2:10" ht="12.95" customHeight="1" x14ac:dyDescent="0.2">
      <c r="B177" s="7" t="s">
        <v>299</v>
      </c>
      <c r="C177" s="7" t="s">
        <v>300</v>
      </c>
      <c r="D177" s="7" t="s">
        <v>177</v>
      </c>
      <c r="E177" s="33">
        <v>1023</v>
      </c>
      <c r="F177" s="11">
        <v>3</v>
      </c>
      <c r="G177" s="39" t="s">
        <v>41</v>
      </c>
      <c r="H177" s="21">
        <v>15097000</v>
      </c>
      <c r="I177" s="52">
        <v>5.9499999999999997E-2</v>
      </c>
      <c r="J177" s="31">
        <f t="shared" si="76"/>
        <v>15995000</v>
      </c>
    </row>
    <row r="178" spans="2:10" ht="12.95" customHeight="1" x14ac:dyDescent="0.2">
      <c r="B178" s="7" t="s">
        <v>299</v>
      </c>
      <c r="C178" s="7" t="s">
        <v>300</v>
      </c>
      <c r="D178" s="7" t="s">
        <v>44</v>
      </c>
      <c r="E178" s="33">
        <v>1023</v>
      </c>
      <c r="F178" s="11">
        <v>3</v>
      </c>
      <c r="G178" s="39" t="s">
        <v>41</v>
      </c>
      <c r="H178" s="21">
        <v>15097000</v>
      </c>
      <c r="I178" s="52">
        <v>6.5100000000000005E-2</v>
      </c>
      <c r="J178" s="31">
        <f t="shared" ref="J178" si="85">+ROUND((H178*I178)+H178,-3)</f>
        <v>16080000</v>
      </c>
    </row>
    <row r="179" spans="2:10" ht="12.95" customHeight="1" x14ac:dyDescent="0.2">
      <c r="B179" s="7" t="s">
        <v>301</v>
      </c>
      <c r="C179" s="7" t="s">
        <v>302</v>
      </c>
      <c r="D179" s="7" t="s">
        <v>234</v>
      </c>
      <c r="E179" s="11">
        <v>1026</v>
      </c>
      <c r="F179" s="11">
        <v>4</v>
      </c>
      <c r="G179" s="39" t="s">
        <v>41</v>
      </c>
      <c r="H179" s="21">
        <v>16940000</v>
      </c>
      <c r="I179" s="52">
        <v>5.9499999999999997E-2</v>
      </c>
      <c r="J179" s="31">
        <f t="shared" si="76"/>
        <v>17948000</v>
      </c>
    </row>
    <row r="180" spans="2:10" ht="12.95" customHeight="1" x14ac:dyDescent="0.2">
      <c r="B180" s="7" t="s">
        <v>301</v>
      </c>
      <c r="C180" s="7" t="s">
        <v>302</v>
      </c>
      <c r="D180" s="7" t="s">
        <v>43</v>
      </c>
      <c r="E180" s="11">
        <v>1026</v>
      </c>
      <c r="F180" s="11">
        <v>4</v>
      </c>
      <c r="G180" s="39" t="s">
        <v>41</v>
      </c>
      <c r="H180" s="21">
        <v>17101000</v>
      </c>
      <c r="I180" s="52">
        <v>5.9499999999999997E-2</v>
      </c>
      <c r="J180" s="31">
        <f t="shared" si="76"/>
        <v>18119000</v>
      </c>
    </row>
    <row r="181" spans="2:10" ht="12.95" customHeight="1" x14ac:dyDescent="0.2">
      <c r="B181" s="7" t="s">
        <v>301</v>
      </c>
      <c r="C181" s="7" t="s">
        <v>302</v>
      </c>
      <c r="D181" s="7" t="s">
        <v>44</v>
      </c>
      <c r="E181" s="11">
        <v>1026</v>
      </c>
      <c r="F181" s="11">
        <v>4</v>
      </c>
      <c r="G181" s="39" t="s">
        <v>41</v>
      </c>
      <c r="H181" s="21">
        <v>17101000</v>
      </c>
      <c r="I181" s="52">
        <v>6.5100000000000005E-2</v>
      </c>
      <c r="J181" s="31">
        <f t="shared" ref="J181" si="86">+ROUND((H181*I181)+H181,-3)</f>
        <v>18214000</v>
      </c>
    </row>
    <row r="182" spans="2:10" ht="12.95" customHeight="1" x14ac:dyDescent="0.2">
      <c r="B182" s="7" t="s">
        <v>303</v>
      </c>
      <c r="C182" s="7" t="s">
        <v>304</v>
      </c>
      <c r="D182" s="7" t="s">
        <v>40</v>
      </c>
      <c r="E182" s="11">
        <v>107006</v>
      </c>
      <c r="F182" s="11">
        <v>4</v>
      </c>
      <c r="G182" s="39" t="s">
        <v>41</v>
      </c>
      <c r="H182" s="21">
        <v>13440000</v>
      </c>
      <c r="I182" s="52">
        <v>5.9499999999999997E-2</v>
      </c>
      <c r="J182" s="31">
        <f t="shared" si="76"/>
        <v>14240000</v>
      </c>
    </row>
    <row r="183" spans="2:10" ht="12.95" customHeight="1" x14ac:dyDescent="0.2">
      <c r="B183" s="7" t="s">
        <v>303</v>
      </c>
      <c r="C183" s="7" t="s">
        <v>304</v>
      </c>
      <c r="D183" s="7" t="s">
        <v>42</v>
      </c>
      <c r="E183" s="11">
        <v>107006</v>
      </c>
      <c r="F183" s="11">
        <v>4</v>
      </c>
      <c r="G183" s="39" t="s">
        <v>41</v>
      </c>
      <c r="H183" s="21">
        <v>13562000</v>
      </c>
      <c r="I183" s="52">
        <v>5.9499999999999997E-2</v>
      </c>
      <c r="J183" s="31">
        <f t="shared" ref="J183:J184" si="87">+ROUND((H183*I183)+H183,-3)</f>
        <v>14369000</v>
      </c>
    </row>
    <row r="184" spans="2:10" ht="12.95" customHeight="1" x14ac:dyDescent="0.2">
      <c r="B184" s="7" t="s">
        <v>303</v>
      </c>
      <c r="C184" s="7" t="s">
        <v>304</v>
      </c>
      <c r="D184" s="7" t="s">
        <v>43</v>
      </c>
      <c r="E184" s="11">
        <v>107006</v>
      </c>
      <c r="F184" s="11">
        <v>4</v>
      </c>
      <c r="G184" s="39" t="s">
        <v>41</v>
      </c>
      <c r="H184" s="21">
        <v>13691000</v>
      </c>
      <c r="I184" s="52">
        <v>5.9499999999999997E-2</v>
      </c>
      <c r="J184" s="31">
        <f t="shared" si="87"/>
        <v>14506000</v>
      </c>
    </row>
    <row r="185" spans="2:10" ht="12.95" customHeight="1" x14ac:dyDescent="0.2">
      <c r="B185" s="7" t="s">
        <v>303</v>
      </c>
      <c r="C185" s="7" t="s">
        <v>304</v>
      </c>
      <c r="D185" s="7" t="s">
        <v>44</v>
      </c>
      <c r="E185" s="11">
        <v>107006</v>
      </c>
      <c r="F185" s="11">
        <v>4</v>
      </c>
      <c r="G185" s="39" t="s">
        <v>41</v>
      </c>
      <c r="H185" s="21">
        <v>13691000</v>
      </c>
      <c r="I185" s="52">
        <v>6.5100000000000005E-2</v>
      </c>
      <c r="J185" s="31">
        <f t="shared" ref="J185" si="88">+ROUND((H185*I185)+H185,-3)</f>
        <v>14582000</v>
      </c>
    </row>
    <row r="186" spans="2:10" ht="12.95" customHeight="1" x14ac:dyDescent="0.2">
      <c r="B186" s="7"/>
      <c r="C186" s="7"/>
      <c r="D186" s="7"/>
      <c r="E186" s="11"/>
      <c r="F186" s="11"/>
      <c r="G186" s="39"/>
      <c r="H186" s="21"/>
      <c r="I186" s="52"/>
      <c r="J186" s="31"/>
    </row>
    <row r="187" spans="2:10" ht="12.95" customHeight="1" x14ac:dyDescent="0.2">
      <c r="B187" s="7"/>
      <c r="C187" s="8" t="s">
        <v>305</v>
      </c>
      <c r="D187" s="8"/>
      <c r="E187" s="12"/>
      <c r="F187" s="12"/>
      <c r="G187" s="43"/>
      <c r="H187" s="21"/>
      <c r="I187" s="52" t="s">
        <v>174</v>
      </c>
      <c r="J187" s="31"/>
    </row>
    <row r="188" spans="2:10" ht="12.95" customHeight="1" x14ac:dyDescent="0.2">
      <c r="B188" s="7" t="s">
        <v>306</v>
      </c>
      <c r="C188" s="7" t="s">
        <v>307</v>
      </c>
      <c r="D188" s="7" t="s">
        <v>177</v>
      </c>
      <c r="E188" s="11">
        <v>53060</v>
      </c>
      <c r="F188" s="11">
        <v>2</v>
      </c>
      <c r="G188" s="39" t="s">
        <v>41</v>
      </c>
      <c r="H188" s="21">
        <v>16101000</v>
      </c>
      <c r="I188" s="52">
        <v>5.9499999999999997E-2</v>
      </c>
      <c r="J188" s="31">
        <f t="shared" ref="J188:J215" si="89">+ROUND((H188*I188)+H188,-3)</f>
        <v>17059000</v>
      </c>
    </row>
    <row r="189" spans="2:10" ht="12.95" customHeight="1" x14ac:dyDescent="0.2">
      <c r="B189" s="7" t="s">
        <v>306</v>
      </c>
      <c r="C189" s="7" t="s">
        <v>307</v>
      </c>
      <c r="D189" s="7" t="s">
        <v>44</v>
      </c>
      <c r="E189" s="11">
        <v>53060</v>
      </c>
      <c r="F189" s="11">
        <v>2</v>
      </c>
      <c r="G189" s="39" t="s">
        <v>41</v>
      </c>
      <c r="H189" s="21">
        <v>16101000</v>
      </c>
      <c r="I189" s="52">
        <v>6.5100000000000005E-2</v>
      </c>
      <c r="J189" s="31">
        <f t="shared" ref="J189" si="90">+ROUND((H189*I189)+H189,-3)</f>
        <v>17149000</v>
      </c>
    </row>
    <row r="190" spans="2:10" ht="12.95" customHeight="1" x14ac:dyDescent="0.2">
      <c r="B190" s="7" t="s">
        <v>308</v>
      </c>
      <c r="C190" s="7" t="s">
        <v>307</v>
      </c>
      <c r="D190" s="7" t="s">
        <v>234</v>
      </c>
      <c r="E190" s="11">
        <v>105147</v>
      </c>
      <c r="F190" s="11">
        <v>2</v>
      </c>
      <c r="G190" s="39" t="s">
        <v>41</v>
      </c>
      <c r="H190" s="21">
        <v>13037000</v>
      </c>
      <c r="I190" s="52">
        <v>5.9499999999999997E-2</v>
      </c>
      <c r="J190" s="31">
        <f t="shared" si="89"/>
        <v>13813000</v>
      </c>
    </row>
    <row r="191" spans="2:10" ht="12.95" customHeight="1" x14ac:dyDescent="0.2">
      <c r="B191" s="7" t="s">
        <v>308</v>
      </c>
      <c r="C191" s="7" t="s">
        <v>307</v>
      </c>
      <c r="D191" s="7" t="s">
        <v>43</v>
      </c>
      <c r="E191" s="11">
        <v>105147</v>
      </c>
      <c r="F191" s="11">
        <v>2</v>
      </c>
      <c r="G191" s="39" t="s">
        <v>41</v>
      </c>
      <c r="H191" s="21">
        <v>13161000</v>
      </c>
      <c r="I191" s="52">
        <v>5.9499999999999997E-2</v>
      </c>
      <c r="J191" s="31">
        <f t="shared" si="89"/>
        <v>13944000</v>
      </c>
    </row>
    <row r="192" spans="2:10" ht="12.95" customHeight="1" x14ac:dyDescent="0.2">
      <c r="B192" s="7" t="s">
        <v>308</v>
      </c>
      <c r="C192" s="7" t="s">
        <v>307</v>
      </c>
      <c r="D192" s="7" t="s">
        <v>44</v>
      </c>
      <c r="E192" s="11">
        <v>105147</v>
      </c>
      <c r="F192" s="11">
        <v>2</v>
      </c>
      <c r="G192" s="39" t="s">
        <v>41</v>
      </c>
      <c r="H192" s="21">
        <v>13161000</v>
      </c>
      <c r="I192" s="52">
        <v>6.5100000000000005E-2</v>
      </c>
      <c r="J192" s="31">
        <f t="shared" ref="J192" si="91">+ROUND((H192*I192)+H192,-3)</f>
        <v>14018000</v>
      </c>
    </row>
    <row r="193" spans="2:10" ht="12.95" customHeight="1" x14ac:dyDescent="0.2">
      <c r="B193" s="7" t="s">
        <v>309</v>
      </c>
      <c r="C193" s="7" t="s">
        <v>310</v>
      </c>
      <c r="D193" s="7" t="s">
        <v>180</v>
      </c>
      <c r="E193" s="11">
        <v>2840</v>
      </c>
      <c r="F193" s="11">
        <v>2</v>
      </c>
      <c r="G193" s="39" t="s">
        <v>41</v>
      </c>
      <c r="H193" s="21">
        <v>15902000</v>
      </c>
      <c r="I193" s="52">
        <v>6.5100000000000005E-2</v>
      </c>
      <c r="J193" s="31">
        <f t="shared" ref="J193" si="92">+ROUND((H193*I193)+H193,-3)</f>
        <v>16937000</v>
      </c>
    </row>
    <row r="194" spans="2:10" ht="12.95" customHeight="1" x14ac:dyDescent="0.2">
      <c r="B194" s="7" t="s">
        <v>311</v>
      </c>
      <c r="C194" s="7" t="s">
        <v>312</v>
      </c>
      <c r="D194" s="7" t="s">
        <v>177</v>
      </c>
      <c r="E194" s="11">
        <v>3268</v>
      </c>
      <c r="F194" s="11">
        <v>2</v>
      </c>
      <c r="G194" s="39" t="s">
        <v>41</v>
      </c>
      <c r="H194" s="21">
        <v>15902000</v>
      </c>
      <c r="I194" s="52">
        <v>5.9499999999999997E-2</v>
      </c>
      <c r="J194" s="31">
        <f t="shared" si="89"/>
        <v>16848000</v>
      </c>
    </row>
    <row r="195" spans="2:10" ht="12.95" customHeight="1" x14ac:dyDescent="0.2">
      <c r="B195" s="7" t="s">
        <v>311</v>
      </c>
      <c r="C195" s="7" t="s">
        <v>312</v>
      </c>
      <c r="D195" s="7" t="s">
        <v>44</v>
      </c>
      <c r="E195" s="11">
        <v>3268</v>
      </c>
      <c r="F195" s="11">
        <v>2</v>
      </c>
      <c r="G195" s="39" t="s">
        <v>41</v>
      </c>
      <c r="H195" s="21">
        <v>15902000</v>
      </c>
      <c r="I195" s="52">
        <v>6.5100000000000005E-2</v>
      </c>
      <c r="J195" s="31">
        <f t="shared" ref="J195" si="93">+ROUND((H195*I195)+H195,-3)</f>
        <v>16937000</v>
      </c>
    </row>
    <row r="196" spans="2:10" ht="12.95" customHeight="1" x14ac:dyDescent="0.2">
      <c r="B196" s="7" t="s">
        <v>313</v>
      </c>
      <c r="C196" s="7" t="s">
        <v>314</v>
      </c>
      <c r="D196" s="7" t="s">
        <v>180</v>
      </c>
      <c r="E196" s="11">
        <v>105996</v>
      </c>
      <c r="F196" s="11">
        <v>4</v>
      </c>
      <c r="G196" s="39" t="s">
        <v>41</v>
      </c>
      <c r="H196" s="21">
        <v>16071000</v>
      </c>
      <c r="I196" s="52">
        <v>6.5100000000000005E-2</v>
      </c>
      <c r="J196" s="31">
        <f t="shared" ref="J196" si="94">+ROUND((H196*I196)+H196,-3)</f>
        <v>17117000</v>
      </c>
    </row>
    <row r="197" spans="2:10" ht="12.95" customHeight="1" x14ac:dyDescent="0.2">
      <c r="B197" s="7" t="s">
        <v>315</v>
      </c>
      <c r="C197" s="7" t="s">
        <v>316</v>
      </c>
      <c r="D197" s="7" t="s">
        <v>40</v>
      </c>
      <c r="E197" s="11">
        <v>104367</v>
      </c>
      <c r="F197" s="11">
        <v>4</v>
      </c>
      <c r="G197" s="39" t="s">
        <v>41</v>
      </c>
      <c r="H197" s="21">
        <v>16789000</v>
      </c>
      <c r="I197" s="52">
        <v>5.9499999999999997E-2</v>
      </c>
      <c r="J197" s="31">
        <f t="shared" si="89"/>
        <v>17788000</v>
      </c>
    </row>
    <row r="198" spans="2:10" ht="12.95" customHeight="1" x14ac:dyDescent="0.2">
      <c r="B198" s="7" t="s">
        <v>315</v>
      </c>
      <c r="C198" s="7" t="s">
        <v>316</v>
      </c>
      <c r="D198" s="7" t="s">
        <v>42</v>
      </c>
      <c r="E198" s="11">
        <v>104367</v>
      </c>
      <c r="F198" s="11">
        <v>4</v>
      </c>
      <c r="G198" s="39" t="s">
        <v>41</v>
      </c>
      <c r="H198" s="21">
        <v>16940000</v>
      </c>
      <c r="I198" s="52">
        <v>5.9499999999999997E-2</v>
      </c>
      <c r="J198" s="31">
        <f t="shared" si="89"/>
        <v>17948000</v>
      </c>
    </row>
    <row r="199" spans="2:10" ht="12.95" customHeight="1" x14ac:dyDescent="0.2">
      <c r="B199" s="7" t="s">
        <v>315</v>
      </c>
      <c r="C199" s="7" t="s">
        <v>316</v>
      </c>
      <c r="D199" s="7" t="s">
        <v>43</v>
      </c>
      <c r="E199" s="11">
        <v>104367</v>
      </c>
      <c r="F199" s="11">
        <v>4</v>
      </c>
      <c r="G199" s="39" t="s">
        <v>41</v>
      </c>
      <c r="H199" s="21">
        <v>17101000</v>
      </c>
      <c r="I199" s="52">
        <v>5.9499999999999997E-2</v>
      </c>
      <c r="J199" s="31">
        <f t="shared" si="89"/>
        <v>18119000</v>
      </c>
    </row>
    <row r="200" spans="2:10" ht="12.95" customHeight="1" x14ac:dyDescent="0.2">
      <c r="B200" s="7" t="s">
        <v>315</v>
      </c>
      <c r="C200" s="7" t="s">
        <v>316</v>
      </c>
      <c r="D200" s="7" t="s">
        <v>44</v>
      </c>
      <c r="E200" s="11">
        <v>104367</v>
      </c>
      <c r="F200" s="11">
        <v>4</v>
      </c>
      <c r="G200" s="39" t="s">
        <v>41</v>
      </c>
      <c r="H200" s="21">
        <v>17101000</v>
      </c>
      <c r="I200" s="52">
        <v>6.5100000000000005E-2</v>
      </c>
      <c r="J200" s="31">
        <f t="shared" ref="J200" si="95">+ROUND((H200*I200)+H200,-3)</f>
        <v>18214000</v>
      </c>
    </row>
    <row r="201" spans="2:10" ht="12.95" customHeight="1" x14ac:dyDescent="0.2">
      <c r="B201" s="7" t="s">
        <v>317</v>
      </c>
      <c r="C201" s="7" t="s">
        <v>318</v>
      </c>
      <c r="D201" s="7" t="s">
        <v>40</v>
      </c>
      <c r="E201" s="11">
        <v>107713</v>
      </c>
      <c r="F201" s="11">
        <v>3</v>
      </c>
      <c r="G201" s="39" t="s">
        <v>41</v>
      </c>
      <c r="H201" s="21">
        <v>15778000</v>
      </c>
      <c r="I201" s="52">
        <v>5.9499999999999997E-2</v>
      </c>
      <c r="J201" s="31">
        <f t="shared" si="89"/>
        <v>16717000</v>
      </c>
    </row>
    <row r="202" spans="2:10" ht="12.95" customHeight="1" x14ac:dyDescent="0.2">
      <c r="B202" s="7" t="s">
        <v>317</v>
      </c>
      <c r="C202" s="7" t="s">
        <v>318</v>
      </c>
      <c r="D202" s="7" t="s">
        <v>42</v>
      </c>
      <c r="E202" s="11">
        <v>107713</v>
      </c>
      <c r="F202" s="11">
        <v>3</v>
      </c>
      <c r="G202" s="39" t="s">
        <v>41</v>
      </c>
      <c r="H202" s="21">
        <v>15920000</v>
      </c>
      <c r="I202" s="52">
        <v>5.9499999999999997E-2</v>
      </c>
      <c r="J202" s="31">
        <f t="shared" si="89"/>
        <v>16867000</v>
      </c>
    </row>
    <row r="203" spans="2:10" ht="12.95" customHeight="1" x14ac:dyDescent="0.2">
      <c r="B203" s="7" t="s">
        <v>317</v>
      </c>
      <c r="C203" s="7" t="s">
        <v>318</v>
      </c>
      <c r="D203" s="7" t="s">
        <v>43</v>
      </c>
      <c r="E203" s="11">
        <v>107713</v>
      </c>
      <c r="F203" s="11">
        <v>3</v>
      </c>
      <c r="G203" s="39" t="s">
        <v>41</v>
      </c>
      <c r="H203" s="21">
        <v>16071000</v>
      </c>
      <c r="I203" s="52">
        <v>5.9499999999999997E-2</v>
      </c>
      <c r="J203" s="31">
        <f t="shared" si="89"/>
        <v>17027000</v>
      </c>
    </row>
    <row r="204" spans="2:10" ht="12.95" customHeight="1" x14ac:dyDescent="0.2">
      <c r="B204" s="7" t="s">
        <v>317</v>
      </c>
      <c r="C204" s="7" t="s">
        <v>318</v>
      </c>
      <c r="D204" s="7" t="s">
        <v>44</v>
      </c>
      <c r="E204" s="11">
        <v>107713</v>
      </c>
      <c r="F204" s="11">
        <v>3</v>
      </c>
      <c r="G204" s="39" t="s">
        <v>41</v>
      </c>
      <c r="H204" s="21">
        <v>16071000</v>
      </c>
      <c r="I204" s="52">
        <v>6.5100000000000005E-2</v>
      </c>
      <c r="J204" s="31">
        <f t="shared" ref="J204" si="96">+ROUND((H204*I204)+H204,-3)</f>
        <v>17117000</v>
      </c>
    </row>
    <row r="205" spans="2:10" ht="12.95" customHeight="1" x14ac:dyDescent="0.2">
      <c r="B205" s="7" t="s">
        <v>319</v>
      </c>
      <c r="C205" s="7" t="s">
        <v>320</v>
      </c>
      <c r="D205" s="7" t="s">
        <v>40</v>
      </c>
      <c r="E205" s="11">
        <v>1020</v>
      </c>
      <c r="F205" s="11">
        <v>4</v>
      </c>
      <c r="G205" s="39" t="s">
        <v>41</v>
      </c>
      <c r="H205" s="21">
        <v>16789000</v>
      </c>
      <c r="I205" s="52">
        <v>5.9499999999999997E-2</v>
      </c>
      <c r="J205" s="31">
        <f t="shared" si="89"/>
        <v>17788000</v>
      </c>
    </row>
    <row r="206" spans="2:10" ht="12.95" customHeight="1" x14ac:dyDescent="0.2">
      <c r="B206" s="7" t="s">
        <v>319</v>
      </c>
      <c r="C206" s="7" t="s">
        <v>320</v>
      </c>
      <c r="D206" s="7" t="s">
        <v>42</v>
      </c>
      <c r="E206" s="11">
        <v>1020</v>
      </c>
      <c r="F206" s="11">
        <v>4</v>
      </c>
      <c r="G206" s="39" t="s">
        <v>41</v>
      </c>
      <c r="H206" s="21">
        <v>16940000</v>
      </c>
      <c r="I206" s="52">
        <v>5.9499999999999997E-2</v>
      </c>
      <c r="J206" s="31">
        <f t="shared" si="89"/>
        <v>17948000</v>
      </c>
    </row>
    <row r="207" spans="2:10" ht="12.95" customHeight="1" x14ac:dyDescent="0.2">
      <c r="B207" s="7" t="s">
        <v>319</v>
      </c>
      <c r="C207" s="7" t="s">
        <v>320</v>
      </c>
      <c r="D207" s="7" t="s">
        <v>43</v>
      </c>
      <c r="E207" s="11">
        <v>1020</v>
      </c>
      <c r="F207" s="11">
        <v>4</v>
      </c>
      <c r="G207" s="39" t="s">
        <v>41</v>
      </c>
      <c r="H207" s="21">
        <v>17101000</v>
      </c>
      <c r="I207" s="52">
        <v>5.9499999999999997E-2</v>
      </c>
      <c r="J207" s="31">
        <f t="shared" si="89"/>
        <v>18119000</v>
      </c>
    </row>
    <row r="208" spans="2:10" ht="12.95" customHeight="1" x14ac:dyDescent="0.2">
      <c r="B208" s="7" t="s">
        <v>319</v>
      </c>
      <c r="C208" s="7" t="s">
        <v>320</v>
      </c>
      <c r="D208" s="7" t="s">
        <v>44</v>
      </c>
      <c r="E208" s="11">
        <v>1020</v>
      </c>
      <c r="F208" s="11">
        <v>4</v>
      </c>
      <c r="G208" s="39" t="s">
        <v>41</v>
      </c>
      <c r="H208" s="21">
        <v>17101000</v>
      </c>
      <c r="I208" s="52">
        <v>6.5100000000000005E-2</v>
      </c>
      <c r="J208" s="31">
        <f t="shared" ref="J208" si="97">+ROUND((H208*I208)+H208,-3)</f>
        <v>18214000</v>
      </c>
    </row>
    <row r="209" spans="2:10" ht="12.95" customHeight="1" x14ac:dyDescent="0.2">
      <c r="B209" s="7" t="s">
        <v>321</v>
      </c>
      <c r="C209" s="7" t="s">
        <v>322</v>
      </c>
      <c r="D209" s="7" t="s">
        <v>40</v>
      </c>
      <c r="E209" s="11">
        <v>105251</v>
      </c>
      <c r="F209" s="11">
        <v>4</v>
      </c>
      <c r="G209" s="39" t="s">
        <v>41</v>
      </c>
      <c r="H209" s="21">
        <v>16998000</v>
      </c>
      <c r="I209" s="52">
        <v>5.9499999999999997E-2</v>
      </c>
      <c r="J209" s="31">
        <f t="shared" si="89"/>
        <v>18009000</v>
      </c>
    </row>
    <row r="210" spans="2:10" ht="12.95" customHeight="1" x14ac:dyDescent="0.2">
      <c r="B210" s="7" t="s">
        <v>321</v>
      </c>
      <c r="C210" s="7" t="s">
        <v>322</v>
      </c>
      <c r="D210" s="7" t="s">
        <v>42</v>
      </c>
      <c r="E210" s="11">
        <v>105251</v>
      </c>
      <c r="F210" s="11">
        <v>4</v>
      </c>
      <c r="G210" s="39" t="s">
        <v>41</v>
      </c>
      <c r="H210" s="21">
        <v>17152000</v>
      </c>
      <c r="I210" s="52">
        <v>5.9499999999999997E-2</v>
      </c>
      <c r="J210" s="31">
        <f t="shared" si="89"/>
        <v>18173000</v>
      </c>
    </row>
    <row r="211" spans="2:10" ht="12.95" customHeight="1" x14ac:dyDescent="0.2">
      <c r="B211" s="7" t="s">
        <v>321</v>
      </c>
      <c r="C211" s="7" t="s">
        <v>322</v>
      </c>
      <c r="D211" s="7" t="s">
        <v>43</v>
      </c>
      <c r="E211" s="11">
        <v>105251</v>
      </c>
      <c r="F211" s="11">
        <v>4</v>
      </c>
      <c r="G211" s="39" t="s">
        <v>41</v>
      </c>
      <c r="H211" s="21">
        <v>17315000</v>
      </c>
      <c r="I211" s="52">
        <v>5.9499999999999997E-2</v>
      </c>
      <c r="J211" s="31">
        <f t="shared" si="89"/>
        <v>18345000</v>
      </c>
    </row>
    <row r="212" spans="2:10" ht="12.95" customHeight="1" x14ac:dyDescent="0.2">
      <c r="B212" s="7" t="s">
        <v>321</v>
      </c>
      <c r="C212" s="7" t="s">
        <v>322</v>
      </c>
      <c r="D212" s="7" t="s">
        <v>44</v>
      </c>
      <c r="E212" s="11">
        <v>105251</v>
      </c>
      <c r="F212" s="11">
        <v>4</v>
      </c>
      <c r="G212" s="39" t="s">
        <v>41</v>
      </c>
      <c r="H212" s="21">
        <v>17315000</v>
      </c>
      <c r="I212" s="52">
        <v>6.5100000000000005E-2</v>
      </c>
      <c r="J212" s="31">
        <f t="shared" ref="J212" si="98">+ROUND((H212*I212)+H212,-3)</f>
        <v>18442000</v>
      </c>
    </row>
    <row r="213" spans="2:10" ht="12.95" customHeight="1" x14ac:dyDescent="0.2">
      <c r="B213" s="7" t="s">
        <v>323</v>
      </c>
      <c r="C213" s="7" t="s">
        <v>324</v>
      </c>
      <c r="D213" s="7" t="s">
        <v>40</v>
      </c>
      <c r="E213" s="11">
        <v>17477</v>
      </c>
      <c r="F213" s="11">
        <v>3</v>
      </c>
      <c r="G213" s="39" t="s">
        <v>41</v>
      </c>
      <c r="H213" s="21">
        <v>16789000</v>
      </c>
      <c r="I213" s="52">
        <v>5.9499999999999997E-2</v>
      </c>
      <c r="J213" s="31">
        <f t="shared" si="89"/>
        <v>17788000</v>
      </c>
    </row>
    <row r="214" spans="2:10" ht="12.95" customHeight="1" x14ac:dyDescent="0.2">
      <c r="B214" s="7" t="s">
        <v>323</v>
      </c>
      <c r="C214" s="7" t="s">
        <v>324</v>
      </c>
      <c r="D214" s="7" t="s">
        <v>42</v>
      </c>
      <c r="E214" s="11">
        <v>17477</v>
      </c>
      <c r="F214" s="11">
        <v>3</v>
      </c>
      <c r="G214" s="39" t="s">
        <v>41</v>
      </c>
      <c r="H214" s="21">
        <v>16940000</v>
      </c>
      <c r="I214" s="52">
        <v>5.9499999999999997E-2</v>
      </c>
      <c r="J214" s="31">
        <f t="shared" si="89"/>
        <v>17948000</v>
      </c>
    </row>
    <row r="215" spans="2:10" ht="12.95" customHeight="1" x14ac:dyDescent="0.2">
      <c r="B215" s="7" t="s">
        <v>323</v>
      </c>
      <c r="C215" s="7" t="s">
        <v>324</v>
      </c>
      <c r="D215" s="7" t="s">
        <v>43</v>
      </c>
      <c r="E215" s="11">
        <v>17477</v>
      </c>
      <c r="F215" s="11">
        <v>3</v>
      </c>
      <c r="G215" s="39" t="s">
        <v>41</v>
      </c>
      <c r="H215" s="21">
        <v>17101000</v>
      </c>
      <c r="I215" s="52">
        <v>5.9499999999999997E-2</v>
      </c>
      <c r="J215" s="31">
        <f t="shared" si="89"/>
        <v>18119000</v>
      </c>
    </row>
    <row r="216" spans="2:10" ht="12.95" customHeight="1" x14ac:dyDescent="0.2">
      <c r="B216" s="7" t="s">
        <v>323</v>
      </c>
      <c r="C216" s="7" t="s">
        <v>324</v>
      </c>
      <c r="D216" s="7" t="s">
        <v>44</v>
      </c>
      <c r="E216" s="11">
        <v>17477</v>
      </c>
      <c r="F216" s="11">
        <v>3</v>
      </c>
      <c r="G216" s="39" t="s">
        <v>41</v>
      </c>
      <c r="H216" s="21">
        <v>17101000</v>
      </c>
      <c r="I216" s="52">
        <v>6.5100000000000005E-2</v>
      </c>
      <c r="J216" s="31">
        <f t="shared" ref="J216" si="99">+ROUND((H216*I216)+H216,-3)</f>
        <v>18214000</v>
      </c>
    </row>
    <row r="217" spans="2:10" ht="12.95" customHeight="1" x14ac:dyDescent="0.2">
      <c r="B217" s="7"/>
      <c r="C217" s="7"/>
      <c r="D217" s="7"/>
      <c r="E217" s="11"/>
      <c r="F217" s="11"/>
      <c r="G217" s="39"/>
      <c r="H217" s="21"/>
      <c r="I217" s="52"/>
      <c r="J217" s="31"/>
    </row>
    <row r="218" spans="2:10" ht="12.95" customHeight="1" x14ac:dyDescent="0.2">
      <c r="B218" s="7"/>
      <c r="C218" s="8" t="s">
        <v>98</v>
      </c>
      <c r="D218" s="8"/>
      <c r="E218" s="12"/>
      <c r="F218" s="12"/>
      <c r="G218" s="43"/>
      <c r="H218" s="21"/>
      <c r="I218" s="52" t="s">
        <v>174</v>
      </c>
      <c r="J218" s="31"/>
    </row>
    <row r="219" spans="2:10" ht="12.95" customHeight="1" x14ac:dyDescent="0.2">
      <c r="B219" s="7" t="s">
        <v>325</v>
      </c>
      <c r="C219" s="7" t="s">
        <v>326</v>
      </c>
      <c r="D219" s="7" t="s">
        <v>40</v>
      </c>
      <c r="E219" s="11">
        <v>54104</v>
      </c>
      <c r="F219" s="11">
        <v>6</v>
      </c>
      <c r="G219" s="39" t="s">
        <v>41</v>
      </c>
      <c r="H219" s="21">
        <v>19508000</v>
      </c>
      <c r="I219" s="52">
        <v>5.9499999999999997E-2</v>
      </c>
      <c r="J219" s="31">
        <f t="shared" ref="J219:J238" si="100">+ROUND((H219*I219)+H219,-3)</f>
        <v>20669000</v>
      </c>
    </row>
    <row r="220" spans="2:10" ht="12.95" customHeight="1" x14ac:dyDescent="0.2">
      <c r="B220" s="7" t="s">
        <v>325</v>
      </c>
      <c r="C220" s="7" t="s">
        <v>326</v>
      </c>
      <c r="D220" s="7" t="s">
        <v>42</v>
      </c>
      <c r="E220" s="11">
        <v>54104</v>
      </c>
      <c r="F220" s="11">
        <v>6</v>
      </c>
      <c r="G220" s="39" t="s">
        <v>41</v>
      </c>
      <c r="H220" s="21">
        <v>19684000</v>
      </c>
      <c r="I220" s="52">
        <v>5.9499999999999997E-2</v>
      </c>
      <c r="J220" s="31">
        <f t="shared" si="100"/>
        <v>20855000</v>
      </c>
    </row>
    <row r="221" spans="2:10" ht="12.95" customHeight="1" x14ac:dyDescent="0.2">
      <c r="B221" s="7" t="s">
        <v>325</v>
      </c>
      <c r="C221" s="7" t="s">
        <v>326</v>
      </c>
      <c r="D221" s="7" t="s">
        <v>101</v>
      </c>
      <c r="E221" s="11">
        <v>54104</v>
      </c>
      <c r="F221" s="11">
        <v>6</v>
      </c>
      <c r="G221" s="39" t="s">
        <v>41</v>
      </c>
      <c r="H221" s="21">
        <v>19871000</v>
      </c>
      <c r="I221" s="52">
        <v>5.9499999999999997E-2</v>
      </c>
      <c r="J221" s="31">
        <f t="shared" si="100"/>
        <v>21053000</v>
      </c>
    </row>
    <row r="222" spans="2:10" ht="12.95" customHeight="1" x14ac:dyDescent="0.2">
      <c r="B222" s="7" t="s">
        <v>327</v>
      </c>
      <c r="C222" s="7" t="s">
        <v>328</v>
      </c>
      <c r="D222" s="7" t="s">
        <v>180</v>
      </c>
      <c r="E222" s="11">
        <v>106029</v>
      </c>
      <c r="F222" s="11">
        <v>2</v>
      </c>
      <c r="G222" s="39" t="s">
        <v>41</v>
      </c>
      <c r="H222" s="21">
        <v>9226000</v>
      </c>
      <c r="I222" s="52">
        <v>5.9499999999999997E-2</v>
      </c>
      <c r="J222" s="31">
        <f t="shared" si="100"/>
        <v>9775000</v>
      </c>
    </row>
    <row r="223" spans="2:10" ht="12.95" customHeight="1" x14ac:dyDescent="0.2">
      <c r="B223" s="7" t="s">
        <v>329</v>
      </c>
      <c r="C223" s="7" t="s">
        <v>330</v>
      </c>
      <c r="D223" s="7" t="s">
        <v>40</v>
      </c>
      <c r="E223" s="11">
        <v>52666</v>
      </c>
      <c r="F223" s="11">
        <v>4</v>
      </c>
      <c r="G223" s="39" t="s">
        <v>41</v>
      </c>
      <c r="H223" s="21">
        <v>12177000</v>
      </c>
      <c r="I223" s="52">
        <v>5.9499999999999997E-2</v>
      </c>
      <c r="J223" s="31">
        <f t="shared" si="100"/>
        <v>12902000</v>
      </c>
    </row>
    <row r="224" spans="2:10" ht="12.95" customHeight="1" x14ac:dyDescent="0.2">
      <c r="B224" s="7" t="s">
        <v>329</v>
      </c>
      <c r="C224" s="7" t="s">
        <v>330</v>
      </c>
      <c r="D224" s="7" t="s">
        <v>42</v>
      </c>
      <c r="E224" s="11">
        <v>52666</v>
      </c>
      <c r="F224" s="11">
        <v>4</v>
      </c>
      <c r="G224" s="39" t="s">
        <v>41</v>
      </c>
      <c r="H224" s="21">
        <v>12287000</v>
      </c>
      <c r="I224" s="52">
        <v>5.9499999999999997E-2</v>
      </c>
      <c r="J224" s="31">
        <f t="shared" si="100"/>
        <v>13018000</v>
      </c>
    </row>
    <row r="225" spans="2:10" ht="12.95" customHeight="1" x14ac:dyDescent="0.2">
      <c r="B225" s="7" t="s">
        <v>329</v>
      </c>
      <c r="C225" s="7" t="s">
        <v>330</v>
      </c>
      <c r="D225" s="7" t="s">
        <v>101</v>
      </c>
      <c r="E225" s="11">
        <v>52666</v>
      </c>
      <c r="F225" s="11">
        <v>4</v>
      </c>
      <c r="G225" s="39" t="s">
        <v>41</v>
      </c>
      <c r="H225" s="21">
        <v>12403000</v>
      </c>
      <c r="I225" s="52">
        <v>5.9499999999999997E-2</v>
      </c>
      <c r="J225" s="31">
        <f t="shared" si="100"/>
        <v>13141000</v>
      </c>
    </row>
    <row r="226" spans="2:10" ht="12.95" customHeight="1" x14ac:dyDescent="0.2">
      <c r="B226" s="7" t="s">
        <v>331</v>
      </c>
      <c r="C226" s="7" t="s">
        <v>332</v>
      </c>
      <c r="D226" s="7" t="s">
        <v>40</v>
      </c>
      <c r="E226" s="11">
        <v>107963</v>
      </c>
      <c r="F226" s="11">
        <v>3</v>
      </c>
      <c r="G226" s="39" t="s">
        <v>41</v>
      </c>
      <c r="H226" s="21">
        <v>6514000</v>
      </c>
      <c r="I226" s="52">
        <v>5.9499999999999997E-2</v>
      </c>
      <c r="J226" s="31">
        <f t="shared" si="100"/>
        <v>6902000</v>
      </c>
    </row>
    <row r="227" spans="2:10" ht="12.95" customHeight="1" x14ac:dyDescent="0.2">
      <c r="B227" s="7" t="s">
        <v>331</v>
      </c>
      <c r="C227" s="7" t="s">
        <v>332</v>
      </c>
      <c r="D227" s="7" t="s">
        <v>42</v>
      </c>
      <c r="E227" s="11">
        <v>107963</v>
      </c>
      <c r="F227" s="11">
        <v>3</v>
      </c>
      <c r="G227" s="39" t="s">
        <v>41</v>
      </c>
      <c r="H227" s="21">
        <v>6573000</v>
      </c>
      <c r="I227" s="52">
        <v>5.9499999999999997E-2</v>
      </c>
      <c r="J227" s="31">
        <f t="shared" si="100"/>
        <v>6964000</v>
      </c>
    </row>
    <row r="228" spans="2:10" ht="12.95" customHeight="1" x14ac:dyDescent="0.2">
      <c r="B228" s="7" t="s">
        <v>331</v>
      </c>
      <c r="C228" s="7" t="s">
        <v>332</v>
      </c>
      <c r="D228" s="7" t="s">
        <v>101</v>
      </c>
      <c r="E228" s="11">
        <v>107963</v>
      </c>
      <c r="F228" s="11">
        <v>3</v>
      </c>
      <c r="G228" s="39" t="s">
        <v>41</v>
      </c>
      <c r="H228" s="21">
        <v>6636000</v>
      </c>
      <c r="I228" s="52">
        <v>5.9499999999999997E-2</v>
      </c>
      <c r="J228" s="31">
        <f t="shared" si="100"/>
        <v>7031000</v>
      </c>
    </row>
    <row r="229" spans="2:10" ht="12.95" customHeight="1" x14ac:dyDescent="0.2">
      <c r="B229" s="7" t="s">
        <v>333</v>
      </c>
      <c r="C229" s="7" t="s">
        <v>334</v>
      </c>
      <c r="D229" s="7" t="s">
        <v>40</v>
      </c>
      <c r="E229" s="11">
        <v>1018</v>
      </c>
      <c r="F229" s="11">
        <v>4</v>
      </c>
      <c r="G229" s="39" t="s">
        <v>41</v>
      </c>
      <c r="H229" s="21">
        <v>13228000</v>
      </c>
      <c r="I229" s="52">
        <v>5.9499999999999997E-2</v>
      </c>
      <c r="J229" s="31">
        <f t="shared" si="100"/>
        <v>14015000</v>
      </c>
    </row>
    <row r="230" spans="2:10" ht="12.95" customHeight="1" x14ac:dyDescent="0.2">
      <c r="B230" s="7" t="s">
        <v>333</v>
      </c>
      <c r="C230" s="7" t="s">
        <v>334</v>
      </c>
      <c r="D230" s="7" t="s">
        <v>42</v>
      </c>
      <c r="E230" s="11">
        <v>1018</v>
      </c>
      <c r="F230" s="11">
        <v>4</v>
      </c>
      <c r="G230" s="39" t="s">
        <v>41</v>
      </c>
      <c r="H230" s="21">
        <v>13348000</v>
      </c>
      <c r="I230" s="52">
        <v>5.9499999999999997E-2</v>
      </c>
      <c r="J230" s="31">
        <f t="shared" si="100"/>
        <v>14142000</v>
      </c>
    </row>
    <row r="231" spans="2:10" ht="12.95" customHeight="1" x14ac:dyDescent="0.2">
      <c r="B231" s="7" t="s">
        <v>333</v>
      </c>
      <c r="C231" s="7" t="s">
        <v>334</v>
      </c>
      <c r="D231" s="7" t="s">
        <v>101</v>
      </c>
      <c r="E231" s="11">
        <v>1018</v>
      </c>
      <c r="F231" s="11">
        <v>4</v>
      </c>
      <c r="G231" s="39" t="s">
        <v>41</v>
      </c>
      <c r="H231" s="21">
        <v>13475000</v>
      </c>
      <c r="I231" s="52">
        <v>5.9499999999999997E-2</v>
      </c>
      <c r="J231" s="31">
        <f t="shared" si="100"/>
        <v>14277000</v>
      </c>
    </row>
    <row r="232" spans="2:10" ht="12.95" customHeight="1" x14ac:dyDescent="0.2">
      <c r="B232" s="7" t="s">
        <v>335</v>
      </c>
      <c r="C232" s="7" t="s">
        <v>336</v>
      </c>
      <c r="D232" s="7" t="s">
        <v>40</v>
      </c>
      <c r="E232" s="11">
        <v>1029</v>
      </c>
      <c r="F232" s="11">
        <v>4</v>
      </c>
      <c r="G232" s="39" t="s">
        <v>41</v>
      </c>
      <c r="H232" s="21">
        <v>13228000</v>
      </c>
      <c r="I232" s="52">
        <v>5.9499999999999997E-2</v>
      </c>
      <c r="J232" s="31">
        <f t="shared" si="100"/>
        <v>14015000</v>
      </c>
    </row>
    <row r="233" spans="2:10" ht="12.95" customHeight="1" x14ac:dyDescent="0.2">
      <c r="B233" s="7" t="s">
        <v>335</v>
      </c>
      <c r="C233" s="7" t="s">
        <v>336</v>
      </c>
      <c r="D233" s="7" t="s">
        <v>42</v>
      </c>
      <c r="E233" s="11">
        <v>1029</v>
      </c>
      <c r="F233" s="11">
        <v>4</v>
      </c>
      <c r="G233" s="39" t="s">
        <v>41</v>
      </c>
      <c r="H233" s="21">
        <v>13348000</v>
      </c>
      <c r="I233" s="52">
        <v>5.9499999999999997E-2</v>
      </c>
      <c r="J233" s="31">
        <f t="shared" si="100"/>
        <v>14142000</v>
      </c>
    </row>
    <row r="234" spans="2:10" ht="12.95" customHeight="1" x14ac:dyDescent="0.2">
      <c r="B234" s="7" t="s">
        <v>335</v>
      </c>
      <c r="C234" s="7" t="s">
        <v>336</v>
      </c>
      <c r="D234" s="7" t="s">
        <v>101</v>
      </c>
      <c r="E234" s="11">
        <v>1029</v>
      </c>
      <c r="F234" s="11">
        <v>4</v>
      </c>
      <c r="G234" s="39" t="s">
        <v>41</v>
      </c>
      <c r="H234" s="21">
        <v>13475000</v>
      </c>
      <c r="I234" s="52">
        <v>5.9499999999999997E-2</v>
      </c>
      <c r="J234" s="31">
        <f t="shared" si="100"/>
        <v>14277000</v>
      </c>
    </row>
    <row r="235" spans="2:10" ht="12.95" customHeight="1" x14ac:dyDescent="0.2">
      <c r="B235" s="7" t="s">
        <v>337</v>
      </c>
      <c r="C235" s="7" t="s">
        <v>338</v>
      </c>
      <c r="D235" s="7" t="s">
        <v>40</v>
      </c>
      <c r="E235" s="11">
        <v>107708</v>
      </c>
      <c r="F235" s="11">
        <v>4</v>
      </c>
      <c r="G235" s="39" t="s">
        <v>41</v>
      </c>
      <c r="H235" s="21">
        <v>7239000</v>
      </c>
      <c r="I235" s="52">
        <v>5.9499999999999997E-2</v>
      </c>
      <c r="J235" s="31">
        <f t="shared" si="100"/>
        <v>7670000</v>
      </c>
    </row>
    <row r="236" spans="2:10" ht="12.95" customHeight="1" x14ac:dyDescent="0.2">
      <c r="B236" s="7" t="s">
        <v>337</v>
      </c>
      <c r="C236" s="7" t="s">
        <v>338</v>
      </c>
      <c r="D236" s="7" t="s">
        <v>42</v>
      </c>
      <c r="E236" s="11">
        <v>107708</v>
      </c>
      <c r="F236" s="11">
        <v>4</v>
      </c>
      <c r="G236" s="39" t="s">
        <v>41</v>
      </c>
      <c r="H236" s="21">
        <v>7305000</v>
      </c>
      <c r="I236" s="52">
        <v>5.9499999999999997E-2</v>
      </c>
      <c r="J236" s="31">
        <f t="shared" si="100"/>
        <v>7740000</v>
      </c>
    </row>
    <row r="237" spans="2:10" ht="12.95" customHeight="1" x14ac:dyDescent="0.2">
      <c r="B237" s="7" t="s">
        <v>337</v>
      </c>
      <c r="C237" s="7" t="s">
        <v>338</v>
      </c>
      <c r="D237" s="7" t="s">
        <v>101</v>
      </c>
      <c r="E237" s="11">
        <v>107708</v>
      </c>
      <c r="F237" s="11">
        <v>4</v>
      </c>
      <c r="G237" s="39" t="s">
        <v>41</v>
      </c>
      <c r="H237" s="21">
        <v>7374000</v>
      </c>
      <c r="I237" s="52">
        <v>5.9499999999999997E-2</v>
      </c>
      <c r="J237" s="31">
        <f t="shared" si="100"/>
        <v>7813000</v>
      </c>
    </row>
    <row r="238" spans="2:10" ht="12.95" customHeight="1" x14ac:dyDescent="0.2">
      <c r="B238" s="7" t="s">
        <v>339</v>
      </c>
      <c r="C238" s="7" t="s">
        <v>338</v>
      </c>
      <c r="D238" s="7" t="s">
        <v>180</v>
      </c>
      <c r="E238" s="11">
        <v>106763</v>
      </c>
      <c r="F238" s="11">
        <v>4</v>
      </c>
      <c r="G238" s="39" t="s">
        <v>41</v>
      </c>
      <c r="H238" s="21">
        <v>7742000</v>
      </c>
      <c r="I238" s="52">
        <v>5.9499999999999997E-2</v>
      </c>
      <c r="J238" s="31">
        <f t="shared" si="100"/>
        <v>8203000</v>
      </c>
    </row>
    <row r="239" spans="2:10" ht="12.95" customHeight="1" x14ac:dyDescent="0.2">
      <c r="B239" s="7"/>
      <c r="C239" s="7"/>
      <c r="D239" s="7"/>
      <c r="E239" s="11"/>
      <c r="F239" s="11"/>
      <c r="G239" s="39"/>
      <c r="H239" s="21"/>
      <c r="I239" s="52"/>
      <c r="J239" s="31"/>
    </row>
    <row r="240" spans="2:10" ht="12.95" customHeight="1" x14ac:dyDescent="0.2">
      <c r="B240" s="7"/>
      <c r="C240" s="8" t="s">
        <v>108</v>
      </c>
      <c r="D240" s="8"/>
      <c r="E240" s="12"/>
      <c r="F240" s="12"/>
      <c r="G240" s="43"/>
      <c r="H240" s="21"/>
      <c r="I240" s="52" t="s">
        <v>174</v>
      </c>
      <c r="J240" s="31"/>
    </row>
    <row r="241" spans="2:10" ht="12.95" customHeight="1" x14ac:dyDescent="0.2">
      <c r="B241" s="7" t="s">
        <v>340</v>
      </c>
      <c r="C241" s="7" t="s">
        <v>341</v>
      </c>
      <c r="D241" s="7" t="s">
        <v>40</v>
      </c>
      <c r="E241" s="11">
        <v>107417</v>
      </c>
      <c r="F241" s="11">
        <v>8</v>
      </c>
      <c r="G241" s="39" t="s">
        <v>41</v>
      </c>
      <c r="H241" s="21">
        <v>17964000</v>
      </c>
      <c r="I241" s="52">
        <v>5.9499999999999997E-2</v>
      </c>
      <c r="J241" s="31">
        <f t="shared" ref="J241:J266" si="101">+ROUND((H241*I241)+H241,-3)</f>
        <v>19033000</v>
      </c>
    </row>
    <row r="242" spans="2:10" ht="12.95" customHeight="1" x14ac:dyDescent="0.2">
      <c r="B242" s="7" t="s">
        <v>340</v>
      </c>
      <c r="C242" s="7" t="s">
        <v>341</v>
      </c>
      <c r="D242" s="7" t="s">
        <v>42</v>
      </c>
      <c r="E242" s="11">
        <v>107417</v>
      </c>
      <c r="F242" s="11">
        <v>8</v>
      </c>
      <c r="G242" s="39" t="s">
        <v>41</v>
      </c>
      <c r="H242" s="21">
        <v>18126000</v>
      </c>
      <c r="I242" s="52">
        <v>5.9499999999999997E-2</v>
      </c>
      <c r="J242" s="31">
        <f t="shared" si="101"/>
        <v>19204000</v>
      </c>
    </row>
    <row r="243" spans="2:10" ht="12.95" customHeight="1" x14ac:dyDescent="0.2">
      <c r="B243" s="7" t="s">
        <v>340</v>
      </c>
      <c r="C243" s="7" t="s">
        <v>341</v>
      </c>
      <c r="D243" s="7" t="s">
        <v>43</v>
      </c>
      <c r="E243" s="11">
        <v>107417</v>
      </c>
      <c r="F243" s="11">
        <v>8</v>
      </c>
      <c r="G243" s="39" t="s">
        <v>41</v>
      </c>
      <c r="H243" s="21">
        <v>18298000</v>
      </c>
      <c r="I243" s="52">
        <v>5.9499999999999997E-2</v>
      </c>
      <c r="J243" s="31">
        <f t="shared" si="101"/>
        <v>19387000</v>
      </c>
    </row>
    <row r="244" spans="2:10" ht="12.95" customHeight="1" x14ac:dyDescent="0.2">
      <c r="B244" s="7" t="s">
        <v>340</v>
      </c>
      <c r="C244" s="7" t="s">
        <v>341</v>
      </c>
      <c r="D244" s="7" t="s">
        <v>44</v>
      </c>
      <c r="E244" s="11">
        <v>107417</v>
      </c>
      <c r="F244" s="11">
        <v>8</v>
      </c>
      <c r="G244" s="39" t="s">
        <v>41</v>
      </c>
      <c r="H244" s="21">
        <v>18298000</v>
      </c>
      <c r="I244" s="52">
        <v>6.5100000000000005E-2</v>
      </c>
      <c r="J244" s="31">
        <f t="shared" ref="J244" si="102">+ROUND((H244*I244)+H244,-3)</f>
        <v>19489000</v>
      </c>
    </row>
    <row r="245" spans="2:10" ht="12.95" customHeight="1" x14ac:dyDescent="0.2">
      <c r="B245" s="7" t="s">
        <v>342</v>
      </c>
      <c r="C245" s="7" t="s">
        <v>343</v>
      </c>
      <c r="D245" s="7" t="s">
        <v>177</v>
      </c>
      <c r="E245" s="11">
        <v>15653</v>
      </c>
      <c r="F245" s="11">
        <v>2</v>
      </c>
      <c r="G245" s="39" t="s">
        <v>41</v>
      </c>
      <c r="H245" s="21">
        <v>18869000</v>
      </c>
      <c r="I245" s="52">
        <v>5.9499999999999997E-2</v>
      </c>
      <c r="J245" s="31">
        <f t="shared" si="101"/>
        <v>19992000</v>
      </c>
    </row>
    <row r="246" spans="2:10" ht="12.95" customHeight="1" x14ac:dyDescent="0.2">
      <c r="B246" s="7" t="s">
        <v>342</v>
      </c>
      <c r="C246" s="7" t="s">
        <v>343</v>
      </c>
      <c r="D246" s="7" t="s">
        <v>44</v>
      </c>
      <c r="E246" s="11">
        <v>15653</v>
      </c>
      <c r="F246" s="11">
        <v>2</v>
      </c>
      <c r="G246" s="39" t="s">
        <v>41</v>
      </c>
      <c r="H246" s="21">
        <v>18869000</v>
      </c>
      <c r="I246" s="52">
        <v>6.5100000000000005E-2</v>
      </c>
      <c r="J246" s="31">
        <f t="shared" ref="J246" si="103">+ROUND((H246*I246)+H246,-3)</f>
        <v>20097000</v>
      </c>
    </row>
    <row r="247" spans="2:10" ht="12.95" customHeight="1" x14ac:dyDescent="0.2">
      <c r="B247" s="7" t="s">
        <v>344</v>
      </c>
      <c r="C247" s="7" t="s">
        <v>345</v>
      </c>
      <c r="D247" s="7" t="s">
        <v>177</v>
      </c>
      <c r="E247" s="11">
        <v>110096</v>
      </c>
      <c r="F247" s="11">
        <v>2</v>
      </c>
      <c r="G247" s="39" t="s">
        <v>41</v>
      </c>
      <c r="H247" s="21">
        <v>14044000</v>
      </c>
      <c r="I247" s="52">
        <v>5.9499999999999997E-2</v>
      </c>
      <c r="J247" s="31">
        <f t="shared" si="101"/>
        <v>14880000</v>
      </c>
    </row>
    <row r="248" spans="2:10" ht="12.95" customHeight="1" x14ac:dyDescent="0.2">
      <c r="B248" s="7" t="s">
        <v>344</v>
      </c>
      <c r="C248" s="7" t="s">
        <v>345</v>
      </c>
      <c r="D248" s="7" t="s">
        <v>44</v>
      </c>
      <c r="E248" s="11">
        <v>110096</v>
      </c>
      <c r="F248" s="11">
        <v>2</v>
      </c>
      <c r="G248" s="39" t="s">
        <v>41</v>
      </c>
      <c r="H248" s="21">
        <v>14044000</v>
      </c>
      <c r="I248" s="52">
        <v>6.5100000000000005E-2</v>
      </c>
      <c r="J248" s="31">
        <f t="shared" ref="J248" si="104">+ROUND((H248*I248)+H248,-3)</f>
        <v>14958000</v>
      </c>
    </row>
    <row r="249" spans="2:10" ht="12.95" customHeight="1" x14ac:dyDescent="0.2">
      <c r="B249" s="7" t="s">
        <v>346</v>
      </c>
      <c r="C249" s="7" t="s">
        <v>347</v>
      </c>
      <c r="D249" s="7" t="s">
        <v>40</v>
      </c>
      <c r="E249" s="11">
        <v>104366</v>
      </c>
      <c r="F249" s="11">
        <v>4</v>
      </c>
      <c r="G249" s="39" t="s">
        <v>41</v>
      </c>
      <c r="H249" s="21">
        <v>10225000</v>
      </c>
      <c r="I249" s="52">
        <v>5.9499999999999997E-2</v>
      </c>
      <c r="J249" s="31">
        <f t="shared" si="101"/>
        <v>10833000</v>
      </c>
    </row>
    <row r="250" spans="2:10" ht="13.5" customHeight="1" x14ac:dyDescent="0.2">
      <c r="B250" s="7" t="s">
        <v>346</v>
      </c>
      <c r="C250" s="7" t="s">
        <v>347</v>
      </c>
      <c r="D250" s="7" t="s">
        <v>42</v>
      </c>
      <c r="E250" s="11">
        <v>104366</v>
      </c>
      <c r="F250" s="11">
        <v>4</v>
      </c>
      <c r="G250" s="39" t="s">
        <v>41</v>
      </c>
      <c r="H250" s="21">
        <v>10318000</v>
      </c>
      <c r="I250" s="52">
        <v>5.9499999999999997E-2</v>
      </c>
      <c r="J250" s="31">
        <f t="shared" si="101"/>
        <v>10932000</v>
      </c>
    </row>
    <row r="251" spans="2:10" ht="12.95" customHeight="1" x14ac:dyDescent="0.2">
      <c r="B251" s="7" t="s">
        <v>346</v>
      </c>
      <c r="C251" s="7" t="s">
        <v>347</v>
      </c>
      <c r="D251" s="7" t="s">
        <v>43</v>
      </c>
      <c r="E251" s="11">
        <v>104366</v>
      </c>
      <c r="F251" s="11">
        <v>4</v>
      </c>
      <c r="G251" s="39" t="s">
        <v>41</v>
      </c>
      <c r="H251" s="21">
        <v>10415000</v>
      </c>
      <c r="I251" s="52">
        <v>5.9499999999999997E-2</v>
      </c>
      <c r="J251" s="31">
        <f t="shared" si="101"/>
        <v>11035000</v>
      </c>
    </row>
    <row r="252" spans="2:10" ht="12.95" customHeight="1" x14ac:dyDescent="0.2">
      <c r="B252" s="7" t="s">
        <v>346</v>
      </c>
      <c r="C252" s="7" t="s">
        <v>347</v>
      </c>
      <c r="D252" s="7" t="s">
        <v>44</v>
      </c>
      <c r="E252" s="11">
        <v>104366</v>
      </c>
      <c r="F252" s="11">
        <v>4</v>
      </c>
      <c r="G252" s="39" t="s">
        <v>41</v>
      </c>
      <c r="H252" s="21">
        <v>10415000</v>
      </c>
      <c r="I252" s="52">
        <v>6.5100000000000005E-2</v>
      </c>
      <c r="J252" s="31">
        <f t="shared" ref="J252" si="105">+ROUND((H252*I252)+H252,-3)</f>
        <v>11093000</v>
      </c>
    </row>
    <row r="253" spans="2:10" ht="12.95" customHeight="1" x14ac:dyDescent="0.2">
      <c r="B253" s="7" t="s">
        <v>348</v>
      </c>
      <c r="C253" s="7" t="s">
        <v>347</v>
      </c>
      <c r="D253" s="7" t="s">
        <v>180</v>
      </c>
      <c r="E253" s="11">
        <v>109137</v>
      </c>
      <c r="F253" s="11">
        <v>4</v>
      </c>
      <c r="G253" s="39" t="s">
        <v>41</v>
      </c>
      <c r="H253" s="21">
        <v>10415000</v>
      </c>
      <c r="I253" s="52">
        <v>6.5100000000000005E-2</v>
      </c>
      <c r="J253" s="31">
        <f t="shared" ref="J253" si="106">+ROUND((H253*I253)+H253,-3)</f>
        <v>11093000</v>
      </c>
    </row>
    <row r="254" spans="2:10" ht="12.95" customHeight="1" x14ac:dyDescent="0.2">
      <c r="B254" s="7" t="s">
        <v>349</v>
      </c>
      <c r="C254" s="7" t="s">
        <v>350</v>
      </c>
      <c r="D254" s="7" t="s">
        <v>40</v>
      </c>
      <c r="E254" s="11">
        <v>110037</v>
      </c>
      <c r="F254" s="11">
        <v>3</v>
      </c>
      <c r="G254" s="39" t="s">
        <v>41</v>
      </c>
      <c r="H254" s="21">
        <v>14202000</v>
      </c>
      <c r="I254" s="52">
        <v>5.9499999999999997E-2</v>
      </c>
      <c r="J254" s="31">
        <f t="shared" si="101"/>
        <v>15047000</v>
      </c>
    </row>
    <row r="255" spans="2:10" ht="12.95" customHeight="1" x14ac:dyDescent="0.2">
      <c r="B255" s="7" t="s">
        <v>349</v>
      </c>
      <c r="C255" s="7" t="s">
        <v>350</v>
      </c>
      <c r="D255" s="7" t="s">
        <v>42</v>
      </c>
      <c r="E255" s="11">
        <v>110037</v>
      </c>
      <c r="F255" s="11">
        <v>3</v>
      </c>
      <c r="G255" s="39" t="s">
        <v>41</v>
      </c>
      <c r="H255" s="21">
        <v>14330000</v>
      </c>
      <c r="I255" s="52">
        <v>5.9499999999999997E-2</v>
      </c>
      <c r="J255" s="31">
        <f t="shared" si="101"/>
        <v>15183000</v>
      </c>
    </row>
    <row r="256" spans="2:10" ht="12.95" customHeight="1" x14ac:dyDescent="0.2">
      <c r="B256" s="7" t="s">
        <v>349</v>
      </c>
      <c r="C256" s="7" t="s">
        <v>350</v>
      </c>
      <c r="D256" s="7" t="s">
        <v>43</v>
      </c>
      <c r="E256" s="11">
        <v>110037</v>
      </c>
      <c r="F256" s="11">
        <v>3</v>
      </c>
      <c r="G256" s="39" t="s">
        <v>41</v>
      </c>
      <c r="H256" s="21">
        <v>14466000</v>
      </c>
      <c r="I256" s="52">
        <v>5.9499999999999997E-2</v>
      </c>
      <c r="J256" s="31">
        <f t="shared" si="101"/>
        <v>15327000</v>
      </c>
    </row>
    <row r="257" spans="2:10" ht="12.95" customHeight="1" x14ac:dyDescent="0.2">
      <c r="B257" s="7" t="s">
        <v>349</v>
      </c>
      <c r="C257" s="7" t="s">
        <v>350</v>
      </c>
      <c r="D257" s="7" t="s">
        <v>44</v>
      </c>
      <c r="E257" s="11">
        <v>110037</v>
      </c>
      <c r="F257" s="11">
        <v>3</v>
      </c>
      <c r="G257" s="39" t="s">
        <v>41</v>
      </c>
      <c r="H257" s="21">
        <v>14466000</v>
      </c>
      <c r="I257" s="52">
        <v>6.5100000000000005E-2</v>
      </c>
      <c r="J257" s="31">
        <f t="shared" ref="J257" si="107">+ROUND((H257*I257)+H257,-3)</f>
        <v>15408000</v>
      </c>
    </row>
    <row r="258" spans="2:10" ht="12.95" customHeight="1" x14ac:dyDescent="0.2">
      <c r="B258" s="7" t="s">
        <v>351</v>
      </c>
      <c r="C258" s="7" t="s">
        <v>352</v>
      </c>
      <c r="D258" s="7" t="s">
        <v>40</v>
      </c>
      <c r="E258" s="11">
        <v>101676</v>
      </c>
      <c r="F258" s="11">
        <v>3</v>
      </c>
      <c r="G258" s="39" t="s">
        <v>41</v>
      </c>
      <c r="H258" s="21">
        <v>11959000</v>
      </c>
      <c r="I258" s="52">
        <v>5.9499999999999997E-2</v>
      </c>
      <c r="J258" s="31">
        <f t="shared" si="101"/>
        <v>12671000</v>
      </c>
    </row>
    <row r="259" spans="2:10" ht="12.95" customHeight="1" x14ac:dyDescent="0.2">
      <c r="B259" s="7" t="s">
        <v>351</v>
      </c>
      <c r="C259" s="7" t="s">
        <v>352</v>
      </c>
      <c r="D259" s="7" t="s">
        <v>42</v>
      </c>
      <c r="E259" s="11">
        <v>101676</v>
      </c>
      <c r="F259" s="11">
        <v>3</v>
      </c>
      <c r="G259" s="39" t="s">
        <v>41</v>
      </c>
      <c r="H259" s="21">
        <v>9400000</v>
      </c>
      <c r="I259" s="52">
        <v>5.9499999999999997E-2</v>
      </c>
      <c r="J259" s="31">
        <f t="shared" si="101"/>
        <v>9959000</v>
      </c>
    </row>
    <row r="260" spans="2:10" ht="12.95" customHeight="1" x14ac:dyDescent="0.2">
      <c r="B260" s="7" t="s">
        <v>351</v>
      </c>
      <c r="C260" s="7" t="s">
        <v>352</v>
      </c>
      <c r="D260" s="7" t="s">
        <v>43</v>
      </c>
      <c r="E260" s="11">
        <v>101676</v>
      </c>
      <c r="F260" s="11">
        <v>3</v>
      </c>
      <c r="G260" s="39" t="s">
        <v>41</v>
      </c>
      <c r="H260" s="21">
        <v>9490000</v>
      </c>
      <c r="I260" s="52">
        <v>5.9499999999999997E-2</v>
      </c>
      <c r="J260" s="31">
        <f t="shared" si="101"/>
        <v>10055000</v>
      </c>
    </row>
    <row r="261" spans="2:10" ht="12.95" customHeight="1" x14ac:dyDescent="0.2">
      <c r="B261" s="7" t="s">
        <v>351</v>
      </c>
      <c r="C261" s="7" t="s">
        <v>352</v>
      </c>
      <c r="D261" s="7" t="s">
        <v>44</v>
      </c>
      <c r="E261" s="11">
        <v>101676</v>
      </c>
      <c r="F261" s="11">
        <v>3</v>
      </c>
      <c r="G261" s="39" t="s">
        <v>41</v>
      </c>
      <c r="H261" s="21">
        <v>9490000</v>
      </c>
      <c r="I261" s="52">
        <v>6.5100000000000005E-2</v>
      </c>
      <c r="J261" s="31">
        <f t="shared" ref="J261" si="108">+ROUND((H261*I261)+H261,-3)</f>
        <v>10108000</v>
      </c>
    </row>
    <row r="262" spans="2:10" ht="12.95" customHeight="1" x14ac:dyDescent="0.2">
      <c r="B262" s="7" t="s">
        <v>353</v>
      </c>
      <c r="C262" s="7" t="s">
        <v>354</v>
      </c>
      <c r="D262" s="7" t="s">
        <v>40</v>
      </c>
      <c r="E262" s="33">
        <v>111138</v>
      </c>
      <c r="F262" s="11">
        <v>3</v>
      </c>
      <c r="G262" s="39" t="s">
        <v>41</v>
      </c>
      <c r="H262" s="21">
        <v>6988000</v>
      </c>
      <c r="I262" s="52">
        <v>5.9499999999999997E-2</v>
      </c>
      <c r="J262" s="31">
        <f t="shared" si="101"/>
        <v>7404000</v>
      </c>
    </row>
    <row r="263" spans="2:10" ht="12.95" customHeight="1" x14ac:dyDescent="0.2">
      <c r="B263" s="7" t="s">
        <v>353</v>
      </c>
      <c r="C263" s="7" t="s">
        <v>354</v>
      </c>
      <c r="D263" s="7" t="s">
        <v>42</v>
      </c>
      <c r="E263" s="33">
        <v>111138</v>
      </c>
      <c r="F263" s="11">
        <v>3</v>
      </c>
      <c r="G263" s="39" t="s">
        <v>41</v>
      </c>
      <c r="H263" s="21">
        <v>7051000</v>
      </c>
      <c r="I263" s="52">
        <v>5.9499999999999997E-2</v>
      </c>
      <c r="J263" s="31">
        <f t="shared" si="101"/>
        <v>7471000</v>
      </c>
    </row>
    <row r="264" spans="2:10" ht="12.95" customHeight="1" x14ac:dyDescent="0.2">
      <c r="B264" s="7" t="s">
        <v>353</v>
      </c>
      <c r="C264" s="7" t="s">
        <v>354</v>
      </c>
      <c r="D264" s="7" t="s">
        <v>43</v>
      </c>
      <c r="E264" s="33">
        <v>111138</v>
      </c>
      <c r="F264" s="11">
        <v>3</v>
      </c>
      <c r="G264" s="39" t="s">
        <v>41</v>
      </c>
      <c r="H264" s="21">
        <v>7118000</v>
      </c>
      <c r="I264" s="52">
        <v>5.9499999999999997E-2</v>
      </c>
      <c r="J264" s="31">
        <f t="shared" si="101"/>
        <v>7542000</v>
      </c>
    </row>
    <row r="265" spans="2:10" ht="12.95" customHeight="1" x14ac:dyDescent="0.2">
      <c r="B265" s="7" t="s">
        <v>353</v>
      </c>
      <c r="C265" s="7" t="s">
        <v>354</v>
      </c>
      <c r="D265" s="7" t="s">
        <v>44</v>
      </c>
      <c r="E265" s="33">
        <v>111138</v>
      </c>
      <c r="F265" s="11">
        <v>3</v>
      </c>
      <c r="G265" s="39" t="s">
        <v>41</v>
      </c>
      <c r="H265" s="21">
        <v>7118000</v>
      </c>
      <c r="I265" s="52">
        <v>6.5100000000000005E-2</v>
      </c>
      <c r="J265" s="31">
        <f t="shared" ref="J265" si="109">+ROUND((H265*I265)+H265,-3)</f>
        <v>7581000</v>
      </c>
    </row>
    <row r="266" spans="2:10" ht="12.95" customHeight="1" x14ac:dyDescent="0.2">
      <c r="B266" s="7" t="s">
        <v>355</v>
      </c>
      <c r="C266" s="7" t="s">
        <v>356</v>
      </c>
      <c r="D266" s="7" t="s">
        <v>177</v>
      </c>
      <c r="E266" s="11">
        <v>107961</v>
      </c>
      <c r="F266" s="11">
        <v>3</v>
      </c>
      <c r="G266" s="39" t="s">
        <v>41</v>
      </c>
      <c r="H266" s="21">
        <v>15807000</v>
      </c>
      <c r="I266" s="52">
        <v>5.9499999999999997E-2</v>
      </c>
      <c r="J266" s="31">
        <f t="shared" si="101"/>
        <v>16748000</v>
      </c>
    </row>
    <row r="267" spans="2:10" ht="12.95" customHeight="1" x14ac:dyDescent="0.2">
      <c r="B267" s="7" t="s">
        <v>355</v>
      </c>
      <c r="C267" s="7" t="s">
        <v>356</v>
      </c>
      <c r="D267" s="7" t="s">
        <v>44</v>
      </c>
      <c r="E267" s="11">
        <v>107961</v>
      </c>
      <c r="F267" s="11">
        <v>3</v>
      </c>
      <c r="G267" s="39" t="s">
        <v>41</v>
      </c>
      <c r="H267" s="21">
        <v>15807000</v>
      </c>
      <c r="I267" s="52">
        <v>6.5100000000000005E-2</v>
      </c>
      <c r="J267" s="31">
        <f t="shared" ref="J267:J268" si="110">+ROUND((H267*I267)+H267,-3)</f>
        <v>16836000</v>
      </c>
    </row>
    <row r="268" spans="2:10" ht="12.95" customHeight="1" x14ac:dyDescent="0.2">
      <c r="B268" s="7" t="s">
        <v>357</v>
      </c>
      <c r="C268" s="7" t="s">
        <v>358</v>
      </c>
      <c r="D268" s="7" t="s">
        <v>180</v>
      </c>
      <c r="E268" s="11">
        <v>116642</v>
      </c>
      <c r="F268" s="11">
        <v>3</v>
      </c>
      <c r="G268" s="39" t="s">
        <v>41</v>
      </c>
      <c r="H268" s="21">
        <v>13118000</v>
      </c>
      <c r="I268" s="52">
        <v>6.5100000000000005E-2</v>
      </c>
      <c r="J268" s="31">
        <f t="shared" si="110"/>
        <v>13972000</v>
      </c>
    </row>
    <row r="269" spans="2:10" ht="12.95" customHeight="1" x14ac:dyDescent="0.2">
      <c r="B269" s="7"/>
      <c r="C269" s="7"/>
      <c r="D269" s="7"/>
      <c r="E269" s="11"/>
      <c r="F269" s="11"/>
      <c r="G269" s="39"/>
      <c r="H269" s="21"/>
      <c r="I269" s="52"/>
      <c r="J269" s="31"/>
    </row>
    <row r="270" spans="2:10" ht="12.95" customHeight="1" x14ac:dyDescent="0.2">
      <c r="B270" s="7"/>
      <c r="C270" s="8" t="s">
        <v>359</v>
      </c>
      <c r="D270" s="8"/>
      <c r="E270" s="12"/>
      <c r="F270" s="12"/>
      <c r="G270" s="43"/>
      <c r="H270" s="21"/>
      <c r="I270" s="52" t="s">
        <v>174</v>
      </c>
      <c r="J270" s="31"/>
    </row>
    <row r="271" spans="2:10" ht="12.95" customHeight="1" x14ac:dyDescent="0.2">
      <c r="B271" s="7" t="s">
        <v>360</v>
      </c>
      <c r="C271" s="7" t="s">
        <v>361</v>
      </c>
      <c r="D271" s="7" t="s">
        <v>234</v>
      </c>
      <c r="E271" s="11">
        <v>107962</v>
      </c>
      <c r="F271" s="11">
        <v>2</v>
      </c>
      <c r="G271" s="39" t="s">
        <v>41</v>
      </c>
      <c r="H271" s="21">
        <v>5843000</v>
      </c>
      <c r="I271" s="52">
        <v>5.9499999999999997E-2</v>
      </c>
      <c r="J271" s="31">
        <f t="shared" ref="J271:J276" si="111">+ROUND((H271*I271)+H271,-3)</f>
        <v>6191000</v>
      </c>
    </row>
    <row r="272" spans="2:10" ht="12.95" customHeight="1" x14ac:dyDescent="0.2">
      <c r="B272" s="7" t="s">
        <v>360</v>
      </c>
      <c r="C272" s="7" t="s">
        <v>361</v>
      </c>
      <c r="D272" s="7" t="s">
        <v>43</v>
      </c>
      <c r="E272" s="11">
        <v>107962</v>
      </c>
      <c r="F272" s="11">
        <v>2</v>
      </c>
      <c r="G272" s="39" t="s">
        <v>41</v>
      </c>
      <c r="H272" s="21">
        <v>5898000</v>
      </c>
      <c r="I272" s="52">
        <v>5.9499999999999997E-2</v>
      </c>
      <c r="J272" s="31">
        <f t="shared" si="111"/>
        <v>6249000</v>
      </c>
    </row>
    <row r="273" spans="2:10" ht="12.95" customHeight="1" x14ac:dyDescent="0.2">
      <c r="B273" s="7" t="s">
        <v>360</v>
      </c>
      <c r="C273" s="7" t="s">
        <v>361</v>
      </c>
      <c r="D273" s="7" t="s">
        <v>44</v>
      </c>
      <c r="E273" s="11">
        <v>107962</v>
      </c>
      <c r="F273" s="11">
        <v>2</v>
      </c>
      <c r="G273" s="39" t="s">
        <v>41</v>
      </c>
      <c r="H273" s="21">
        <v>5898000</v>
      </c>
      <c r="I273" s="52">
        <v>6.5100000000000005E-2</v>
      </c>
      <c r="J273" s="31">
        <f t="shared" ref="J273" si="112">+ROUND((H273*I273)+H273,-3)</f>
        <v>6282000</v>
      </c>
    </row>
    <row r="274" spans="2:10" ht="12.95" customHeight="1" x14ac:dyDescent="0.2">
      <c r="B274" s="7" t="s">
        <v>362</v>
      </c>
      <c r="C274" s="7" t="s">
        <v>363</v>
      </c>
      <c r="D274" s="7" t="s">
        <v>40</v>
      </c>
      <c r="E274" s="11">
        <v>1021</v>
      </c>
      <c r="F274" s="11">
        <v>6</v>
      </c>
      <c r="G274" s="39" t="s">
        <v>41</v>
      </c>
      <c r="H274" s="21">
        <v>10080000</v>
      </c>
      <c r="I274" s="52">
        <v>5.9499999999999997E-2</v>
      </c>
      <c r="J274" s="31">
        <f t="shared" si="111"/>
        <v>10680000</v>
      </c>
    </row>
    <row r="275" spans="2:10" ht="12.95" customHeight="1" x14ac:dyDescent="0.2">
      <c r="B275" s="7" t="s">
        <v>362</v>
      </c>
      <c r="C275" s="7" t="s">
        <v>363</v>
      </c>
      <c r="D275" s="7" t="s">
        <v>42</v>
      </c>
      <c r="E275" s="11">
        <v>1021</v>
      </c>
      <c r="F275" s="11">
        <v>6</v>
      </c>
      <c r="G275" s="39" t="s">
        <v>41</v>
      </c>
      <c r="H275" s="21">
        <v>10172000</v>
      </c>
      <c r="I275" s="52">
        <v>5.9499999999999997E-2</v>
      </c>
      <c r="J275" s="31">
        <f t="shared" si="111"/>
        <v>10777000</v>
      </c>
    </row>
    <row r="276" spans="2:10" ht="12.95" customHeight="1" x14ac:dyDescent="0.2">
      <c r="B276" s="7" t="s">
        <v>362</v>
      </c>
      <c r="C276" s="7" t="s">
        <v>363</v>
      </c>
      <c r="D276" s="7" t="s">
        <v>43</v>
      </c>
      <c r="E276" s="11">
        <v>1021</v>
      </c>
      <c r="F276" s="11">
        <v>6</v>
      </c>
      <c r="G276" s="39" t="s">
        <v>41</v>
      </c>
      <c r="H276" s="21">
        <v>10269000</v>
      </c>
      <c r="I276" s="52">
        <v>5.9499999999999997E-2</v>
      </c>
      <c r="J276" s="31">
        <f t="shared" si="111"/>
        <v>10880000</v>
      </c>
    </row>
    <row r="277" spans="2:10" ht="12.95" customHeight="1" x14ac:dyDescent="0.2">
      <c r="B277" s="7" t="s">
        <v>362</v>
      </c>
      <c r="C277" s="7" t="s">
        <v>363</v>
      </c>
      <c r="D277" s="7" t="s">
        <v>44</v>
      </c>
      <c r="E277" s="11">
        <v>1021</v>
      </c>
      <c r="F277" s="11">
        <v>6</v>
      </c>
      <c r="G277" s="39" t="s">
        <v>41</v>
      </c>
      <c r="H277" s="21">
        <v>10269000</v>
      </c>
      <c r="I277" s="52">
        <v>6.5100000000000005E-2</v>
      </c>
      <c r="J277" s="31">
        <f t="shared" ref="J277" si="113">+ROUND((H277*I277)+H277,-3)</f>
        <v>10938000</v>
      </c>
    </row>
    <row r="278" spans="2:10" ht="12.95" customHeight="1" x14ac:dyDescent="0.2">
      <c r="B278" s="7"/>
      <c r="C278" s="7"/>
      <c r="D278" s="7"/>
      <c r="E278" s="11"/>
      <c r="F278" s="11"/>
      <c r="G278" s="39"/>
      <c r="H278" s="21"/>
      <c r="I278" s="52"/>
      <c r="J278" s="31"/>
    </row>
    <row r="279" spans="2:10" ht="12.95" customHeight="1" x14ac:dyDescent="0.2">
      <c r="B279" s="7"/>
      <c r="C279" s="8" t="s">
        <v>129</v>
      </c>
      <c r="D279" s="8"/>
      <c r="E279" s="12"/>
      <c r="F279" s="12"/>
      <c r="G279" s="43"/>
      <c r="H279" s="21"/>
      <c r="I279" s="52" t="s">
        <v>174</v>
      </c>
      <c r="J279" s="31"/>
    </row>
    <row r="280" spans="2:10" ht="12.95" customHeight="1" x14ac:dyDescent="0.2">
      <c r="B280" s="7" t="s">
        <v>364</v>
      </c>
      <c r="C280" s="7" t="s">
        <v>365</v>
      </c>
      <c r="D280" s="7" t="s">
        <v>177</v>
      </c>
      <c r="E280" s="11">
        <v>998</v>
      </c>
      <c r="F280" s="11">
        <v>2</v>
      </c>
      <c r="G280" s="39" t="s">
        <v>41</v>
      </c>
      <c r="H280" s="21">
        <v>12146000</v>
      </c>
      <c r="I280" s="52">
        <v>5.9499999999999997E-2</v>
      </c>
      <c r="J280" s="31">
        <f t="shared" ref="J280:J296" si="114">+ROUND((H280*I280)+H280,-3)</f>
        <v>12869000</v>
      </c>
    </row>
    <row r="281" spans="2:10" ht="12.95" customHeight="1" x14ac:dyDescent="0.2">
      <c r="B281" s="7" t="s">
        <v>364</v>
      </c>
      <c r="C281" s="7" t="s">
        <v>365</v>
      </c>
      <c r="D281" s="7" t="s">
        <v>44</v>
      </c>
      <c r="E281" s="11">
        <v>998</v>
      </c>
      <c r="F281" s="11">
        <v>2</v>
      </c>
      <c r="G281" s="39" t="s">
        <v>41</v>
      </c>
      <c r="H281" s="21">
        <v>12146000</v>
      </c>
      <c r="I281" s="52">
        <v>6.5100000000000005E-2</v>
      </c>
      <c r="J281" s="31">
        <f t="shared" ref="J281" si="115">+ROUND((H281*I281)+H281,-3)</f>
        <v>12937000</v>
      </c>
    </row>
    <row r="282" spans="2:10" ht="12.95" customHeight="1" x14ac:dyDescent="0.2">
      <c r="B282" s="7" t="s">
        <v>366</v>
      </c>
      <c r="C282" s="7" t="s">
        <v>367</v>
      </c>
      <c r="D282" s="7" t="s">
        <v>177</v>
      </c>
      <c r="E282" s="11">
        <v>7690</v>
      </c>
      <c r="F282" s="11">
        <v>2</v>
      </c>
      <c r="G282" s="39" t="s">
        <v>41</v>
      </c>
      <c r="H282" s="21">
        <v>12146000</v>
      </c>
      <c r="I282" s="52">
        <v>5.9499999999999997E-2</v>
      </c>
      <c r="J282" s="31">
        <f t="shared" si="114"/>
        <v>12869000</v>
      </c>
    </row>
    <row r="283" spans="2:10" ht="12.95" customHeight="1" x14ac:dyDescent="0.2">
      <c r="B283" s="7" t="s">
        <v>366</v>
      </c>
      <c r="C283" s="7" t="s">
        <v>367</v>
      </c>
      <c r="D283" s="7" t="s">
        <v>44</v>
      </c>
      <c r="E283" s="11">
        <v>7690</v>
      </c>
      <c r="F283" s="11">
        <v>2</v>
      </c>
      <c r="G283" s="39" t="s">
        <v>41</v>
      </c>
      <c r="H283" s="21">
        <v>12146000</v>
      </c>
      <c r="I283" s="52">
        <v>6.5100000000000005E-2</v>
      </c>
      <c r="J283" s="31">
        <f t="shared" ref="J283" si="116">+ROUND((H283*I283)+H283,-3)</f>
        <v>12937000</v>
      </c>
    </row>
    <row r="284" spans="2:10" ht="12.95" customHeight="1" x14ac:dyDescent="0.2">
      <c r="B284" s="7" t="s">
        <v>368</v>
      </c>
      <c r="C284" s="7" t="s">
        <v>369</v>
      </c>
      <c r="D284" s="7" t="s">
        <v>177</v>
      </c>
      <c r="E284" s="11">
        <v>107711</v>
      </c>
      <c r="F284" s="11">
        <v>2</v>
      </c>
      <c r="G284" s="39" t="s">
        <v>41</v>
      </c>
      <c r="H284" s="21">
        <v>14457000</v>
      </c>
      <c r="I284" s="52">
        <v>5.9499999999999997E-2</v>
      </c>
      <c r="J284" s="31">
        <f t="shared" si="114"/>
        <v>15317000</v>
      </c>
    </row>
    <row r="285" spans="2:10" ht="12.95" customHeight="1" x14ac:dyDescent="0.2">
      <c r="B285" s="7" t="s">
        <v>368</v>
      </c>
      <c r="C285" s="7" t="s">
        <v>369</v>
      </c>
      <c r="D285" s="7" t="s">
        <v>44</v>
      </c>
      <c r="E285" s="11">
        <v>107711</v>
      </c>
      <c r="F285" s="11">
        <v>2</v>
      </c>
      <c r="G285" s="39" t="s">
        <v>41</v>
      </c>
      <c r="H285" s="21">
        <v>14457000</v>
      </c>
      <c r="I285" s="52">
        <v>6.5100000000000005E-2</v>
      </c>
      <c r="J285" s="31">
        <f t="shared" ref="J285" si="117">+ROUND((H285*I285)+H285,-3)</f>
        <v>15398000</v>
      </c>
    </row>
    <row r="286" spans="2:10" ht="12.95" customHeight="1" x14ac:dyDescent="0.2">
      <c r="B286" s="7" t="s">
        <v>370</v>
      </c>
      <c r="C286" s="7" t="s">
        <v>371</v>
      </c>
      <c r="D286" s="7" t="s">
        <v>40</v>
      </c>
      <c r="E286" s="11">
        <v>106402</v>
      </c>
      <c r="F286" s="11">
        <v>4</v>
      </c>
      <c r="G286" s="39" t="s">
        <v>41</v>
      </c>
      <c r="H286" s="21">
        <v>13046000</v>
      </c>
      <c r="I286" s="52">
        <v>5.9499999999999997E-2</v>
      </c>
      <c r="J286" s="31">
        <f t="shared" si="114"/>
        <v>13822000</v>
      </c>
    </row>
    <row r="287" spans="2:10" ht="12.95" customHeight="1" x14ac:dyDescent="0.2">
      <c r="B287" s="7" t="s">
        <v>370</v>
      </c>
      <c r="C287" s="7" t="s">
        <v>371</v>
      </c>
      <c r="D287" s="7" t="s">
        <v>42</v>
      </c>
      <c r="E287" s="11">
        <v>106402</v>
      </c>
      <c r="F287" s="11">
        <v>4</v>
      </c>
      <c r="G287" s="39" t="s">
        <v>41</v>
      </c>
      <c r="H287" s="21">
        <v>13164000</v>
      </c>
      <c r="I287" s="52">
        <v>5.9499999999999997E-2</v>
      </c>
      <c r="J287" s="31">
        <f t="shared" si="114"/>
        <v>13947000</v>
      </c>
    </row>
    <row r="288" spans="2:10" ht="12.95" customHeight="1" x14ac:dyDescent="0.2">
      <c r="B288" s="7" t="s">
        <v>370</v>
      </c>
      <c r="C288" s="7" t="s">
        <v>371</v>
      </c>
      <c r="D288" s="7" t="s">
        <v>43</v>
      </c>
      <c r="E288" s="11">
        <v>106402</v>
      </c>
      <c r="F288" s="11">
        <v>4</v>
      </c>
      <c r="G288" s="39" t="s">
        <v>41</v>
      </c>
      <c r="H288" s="21">
        <v>13288000</v>
      </c>
      <c r="I288" s="52">
        <v>5.9499999999999997E-2</v>
      </c>
      <c r="J288" s="31">
        <f t="shared" si="114"/>
        <v>14079000</v>
      </c>
    </row>
    <row r="289" spans="2:10" ht="12.95" customHeight="1" x14ac:dyDescent="0.2">
      <c r="B289" s="7" t="s">
        <v>370</v>
      </c>
      <c r="C289" s="7" t="s">
        <v>371</v>
      </c>
      <c r="D289" s="7" t="s">
        <v>44</v>
      </c>
      <c r="E289" s="11">
        <v>106402</v>
      </c>
      <c r="F289" s="11">
        <v>4</v>
      </c>
      <c r="G289" s="39" t="s">
        <v>41</v>
      </c>
      <c r="H289" s="21">
        <v>13288000</v>
      </c>
      <c r="I289" s="52">
        <v>6.5100000000000005E-2</v>
      </c>
      <c r="J289" s="31">
        <f t="shared" ref="J289" si="118">+ROUND((H289*I289)+H289,-3)</f>
        <v>14153000</v>
      </c>
    </row>
    <row r="290" spans="2:10" ht="12.95" customHeight="1" x14ac:dyDescent="0.2">
      <c r="B290" s="7" t="s">
        <v>372</v>
      </c>
      <c r="C290" s="7" t="s">
        <v>373</v>
      </c>
      <c r="D290" s="7" t="s">
        <v>40</v>
      </c>
      <c r="E290" s="11">
        <v>106537</v>
      </c>
      <c r="F290" s="11">
        <v>4</v>
      </c>
      <c r="G290" s="39" t="s">
        <v>41</v>
      </c>
      <c r="H290" s="21">
        <v>12425000</v>
      </c>
      <c r="I290" s="52">
        <v>5.9499999999999997E-2</v>
      </c>
      <c r="J290" s="31">
        <f t="shared" si="114"/>
        <v>13164000</v>
      </c>
    </row>
    <row r="291" spans="2:10" ht="12.95" customHeight="1" x14ac:dyDescent="0.2">
      <c r="B291" s="7" t="s">
        <v>372</v>
      </c>
      <c r="C291" s="7" t="s">
        <v>373</v>
      </c>
      <c r="D291" s="7" t="s">
        <v>42</v>
      </c>
      <c r="E291" s="11">
        <v>106537</v>
      </c>
      <c r="F291" s="11">
        <v>4</v>
      </c>
      <c r="G291" s="39" t="s">
        <v>41</v>
      </c>
      <c r="H291" s="21">
        <v>12537000</v>
      </c>
      <c r="I291" s="52">
        <v>5.9499999999999997E-2</v>
      </c>
      <c r="J291" s="31">
        <f t="shared" si="114"/>
        <v>13283000</v>
      </c>
    </row>
    <row r="292" spans="2:10" ht="12.95" customHeight="1" x14ac:dyDescent="0.2">
      <c r="B292" s="7" t="s">
        <v>372</v>
      </c>
      <c r="C292" s="7" t="s">
        <v>373</v>
      </c>
      <c r="D292" s="7" t="s">
        <v>43</v>
      </c>
      <c r="E292" s="11">
        <v>106537</v>
      </c>
      <c r="F292" s="11">
        <v>4</v>
      </c>
      <c r="G292" s="39" t="s">
        <v>41</v>
      </c>
      <c r="H292" s="21">
        <v>12656000</v>
      </c>
      <c r="I292" s="52">
        <v>5.9499999999999997E-2</v>
      </c>
      <c r="J292" s="31">
        <f t="shared" si="114"/>
        <v>13409000</v>
      </c>
    </row>
    <row r="293" spans="2:10" ht="12.95" customHeight="1" x14ac:dyDescent="0.2">
      <c r="B293" s="7" t="s">
        <v>372</v>
      </c>
      <c r="C293" s="7" t="s">
        <v>373</v>
      </c>
      <c r="D293" s="7" t="s">
        <v>44</v>
      </c>
      <c r="E293" s="11">
        <v>106537</v>
      </c>
      <c r="F293" s="11">
        <v>4</v>
      </c>
      <c r="G293" s="39" t="s">
        <v>41</v>
      </c>
      <c r="H293" s="21">
        <v>12656000</v>
      </c>
      <c r="I293" s="52">
        <v>6.5100000000000005E-2</v>
      </c>
      <c r="J293" s="31">
        <f t="shared" ref="J293" si="119">+ROUND((H293*I293)+H293,-3)</f>
        <v>13480000</v>
      </c>
    </row>
    <row r="294" spans="2:10" ht="12.95" customHeight="1" x14ac:dyDescent="0.2">
      <c r="B294" s="7" t="s">
        <v>374</v>
      </c>
      <c r="C294" s="7" t="s">
        <v>375</v>
      </c>
      <c r="D294" s="7" t="s">
        <v>177</v>
      </c>
      <c r="E294" s="11">
        <v>106354</v>
      </c>
      <c r="F294" s="11">
        <v>4</v>
      </c>
      <c r="G294" s="39" t="s">
        <v>41</v>
      </c>
      <c r="H294" s="21">
        <v>12547000</v>
      </c>
      <c r="I294" s="52">
        <v>5.9499999999999997E-2</v>
      </c>
      <c r="J294" s="31">
        <f t="shared" si="114"/>
        <v>13294000</v>
      </c>
    </row>
    <row r="295" spans="2:10" ht="12.95" customHeight="1" x14ac:dyDescent="0.2">
      <c r="B295" s="7" t="s">
        <v>374</v>
      </c>
      <c r="C295" s="7" t="s">
        <v>375</v>
      </c>
      <c r="D295" s="7" t="s">
        <v>44</v>
      </c>
      <c r="E295" s="11">
        <v>106354</v>
      </c>
      <c r="F295" s="11">
        <v>4</v>
      </c>
      <c r="G295" s="39" t="s">
        <v>41</v>
      </c>
      <c r="H295" s="21">
        <v>12547000</v>
      </c>
      <c r="I295" s="52">
        <v>6.5100000000000005E-2</v>
      </c>
      <c r="J295" s="31">
        <f t="shared" ref="J295" si="120">+ROUND((H295*I295)+H295,-3)</f>
        <v>13364000</v>
      </c>
    </row>
    <row r="296" spans="2:10" ht="12.95" customHeight="1" x14ac:dyDescent="0.2">
      <c r="B296" s="7" t="s">
        <v>376</v>
      </c>
      <c r="C296" s="7" t="s">
        <v>377</v>
      </c>
      <c r="D296" s="7" t="s">
        <v>177</v>
      </c>
      <c r="E296" s="11">
        <v>105875</v>
      </c>
      <c r="F296" s="11">
        <v>4</v>
      </c>
      <c r="G296" s="39" t="s">
        <v>41</v>
      </c>
      <c r="H296" s="21">
        <v>17060000</v>
      </c>
      <c r="I296" s="52">
        <v>5.9499999999999997E-2</v>
      </c>
      <c r="J296" s="31">
        <f t="shared" si="114"/>
        <v>18075000</v>
      </c>
    </row>
    <row r="297" spans="2:10" ht="12.95" customHeight="1" x14ac:dyDescent="0.2">
      <c r="B297" s="7" t="s">
        <v>376</v>
      </c>
      <c r="C297" s="7" t="s">
        <v>377</v>
      </c>
      <c r="D297" s="7" t="s">
        <v>44</v>
      </c>
      <c r="E297" s="11">
        <v>105875</v>
      </c>
      <c r="F297" s="11">
        <v>4</v>
      </c>
      <c r="G297" s="39" t="s">
        <v>41</v>
      </c>
      <c r="H297" s="21">
        <v>17060000</v>
      </c>
      <c r="I297" s="52">
        <v>6.5100000000000005E-2</v>
      </c>
      <c r="J297" s="31">
        <f t="shared" ref="J297" si="121">+ROUND((H297*I297)+H297,-3)</f>
        <v>18171000</v>
      </c>
    </row>
    <row r="298" spans="2:10" ht="12.95" customHeight="1" x14ac:dyDescent="0.2">
      <c r="B298" s="7"/>
      <c r="C298" s="7"/>
      <c r="D298" s="7"/>
      <c r="E298" s="11"/>
      <c r="F298" s="11"/>
      <c r="G298" s="39"/>
      <c r="H298" s="21"/>
      <c r="I298" s="52"/>
      <c r="J298" s="31"/>
    </row>
    <row r="299" spans="2:10" ht="12.95" customHeight="1" x14ac:dyDescent="0.2">
      <c r="B299" s="7"/>
      <c r="C299" s="8" t="s">
        <v>131</v>
      </c>
      <c r="D299" s="8"/>
      <c r="E299" s="12"/>
      <c r="F299" s="12"/>
      <c r="G299" s="43"/>
      <c r="H299" s="21"/>
      <c r="I299" s="52" t="s">
        <v>174</v>
      </c>
      <c r="J299" s="31"/>
    </row>
    <row r="300" spans="2:10" ht="12.95" customHeight="1" x14ac:dyDescent="0.2">
      <c r="B300" s="7" t="s">
        <v>378</v>
      </c>
      <c r="C300" s="7" t="s">
        <v>379</v>
      </c>
      <c r="D300" s="7" t="s">
        <v>40</v>
      </c>
      <c r="E300" s="11">
        <v>52283</v>
      </c>
      <c r="F300" s="11">
        <v>8</v>
      </c>
      <c r="G300" s="39" t="s">
        <v>41</v>
      </c>
      <c r="H300" s="21">
        <v>19525000</v>
      </c>
      <c r="I300" s="52">
        <v>5.9499999999999997E-2</v>
      </c>
      <c r="J300" s="31">
        <f t="shared" ref="J300:J317" si="122">+ROUND((H300*I300)+H300,-3)</f>
        <v>20687000</v>
      </c>
    </row>
    <row r="301" spans="2:10" ht="12.95" customHeight="1" x14ac:dyDescent="0.2">
      <c r="B301" s="7" t="s">
        <v>378</v>
      </c>
      <c r="C301" s="7" t="s">
        <v>379</v>
      </c>
      <c r="D301" s="7" t="s">
        <v>42</v>
      </c>
      <c r="E301" s="11">
        <v>52283</v>
      </c>
      <c r="F301" s="11">
        <v>8</v>
      </c>
      <c r="G301" s="39" t="s">
        <v>41</v>
      </c>
      <c r="H301" s="21">
        <v>19702000</v>
      </c>
      <c r="I301" s="52">
        <v>5.9499999999999997E-2</v>
      </c>
      <c r="J301" s="31">
        <f t="shared" si="122"/>
        <v>20874000</v>
      </c>
    </row>
    <row r="302" spans="2:10" ht="12.95" customHeight="1" x14ac:dyDescent="0.2">
      <c r="B302" s="7" t="s">
        <v>378</v>
      </c>
      <c r="C302" s="7" t="s">
        <v>379</v>
      </c>
      <c r="D302" s="7" t="s">
        <v>43</v>
      </c>
      <c r="E302" s="11">
        <v>52283</v>
      </c>
      <c r="F302" s="11">
        <v>8</v>
      </c>
      <c r="G302" s="39" t="s">
        <v>41</v>
      </c>
      <c r="H302" s="21">
        <v>19889000</v>
      </c>
      <c r="I302" s="52">
        <v>5.9499999999999997E-2</v>
      </c>
      <c r="J302" s="31">
        <f t="shared" si="122"/>
        <v>21072000</v>
      </c>
    </row>
    <row r="303" spans="2:10" ht="12.95" customHeight="1" x14ac:dyDescent="0.2">
      <c r="B303" s="7" t="s">
        <v>378</v>
      </c>
      <c r="C303" s="7" t="s">
        <v>379</v>
      </c>
      <c r="D303" s="7" t="s">
        <v>44</v>
      </c>
      <c r="E303" s="11">
        <v>52283</v>
      </c>
      <c r="F303" s="11">
        <v>8</v>
      </c>
      <c r="G303" s="39" t="s">
        <v>41</v>
      </c>
      <c r="H303" s="21">
        <v>19889000</v>
      </c>
      <c r="I303" s="52">
        <v>6.5100000000000005E-2</v>
      </c>
      <c r="J303" s="31">
        <f t="shared" ref="J303" si="123">+ROUND((H303*I303)+H303,-3)</f>
        <v>21184000</v>
      </c>
    </row>
    <row r="304" spans="2:10" ht="12.95" customHeight="1" x14ac:dyDescent="0.2">
      <c r="B304" s="7" t="s">
        <v>380</v>
      </c>
      <c r="C304" s="7" t="s">
        <v>381</v>
      </c>
      <c r="D304" s="7" t="s">
        <v>234</v>
      </c>
      <c r="E304" s="11">
        <v>108835</v>
      </c>
      <c r="F304" s="11">
        <v>2</v>
      </c>
      <c r="G304" s="39" t="s">
        <v>41</v>
      </c>
      <c r="H304" s="21">
        <v>6261000</v>
      </c>
      <c r="I304" s="52">
        <v>5.9499999999999997E-2</v>
      </c>
      <c r="J304" s="31">
        <f t="shared" si="122"/>
        <v>6634000</v>
      </c>
    </row>
    <row r="305" spans="2:10" ht="12.95" customHeight="1" x14ac:dyDescent="0.2">
      <c r="B305" s="7" t="s">
        <v>380</v>
      </c>
      <c r="C305" s="7" t="s">
        <v>381</v>
      </c>
      <c r="D305" s="7" t="s">
        <v>43</v>
      </c>
      <c r="E305" s="11">
        <v>108835</v>
      </c>
      <c r="F305" s="11">
        <v>2</v>
      </c>
      <c r="G305" s="39" t="s">
        <v>41</v>
      </c>
      <c r="H305" s="21">
        <v>6321000</v>
      </c>
      <c r="I305" s="52">
        <v>5.9499999999999997E-2</v>
      </c>
      <c r="J305" s="31">
        <f t="shared" si="122"/>
        <v>6697000</v>
      </c>
    </row>
    <row r="306" spans="2:10" ht="12.95" customHeight="1" x14ac:dyDescent="0.2">
      <c r="B306" s="7" t="s">
        <v>380</v>
      </c>
      <c r="C306" s="7" t="s">
        <v>381</v>
      </c>
      <c r="D306" s="7" t="s">
        <v>44</v>
      </c>
      <c r="E306" s="11">
        <v>108835</v>
      </c>
      <c r="F306" s="11">
        <v>2</v>
      </c>
      <c r="G306" s="39" t="s">
        <v>41</v>
      </c>
      <c r="H306" s="21">
        <v>6321000</v>
      </c>
      <c r="I306" s="52">
        <v>6.5100000000000005E-2</v>
      </c>
      <c r="J306" s="31">
        <f t="shared" ref="J306" si="124">+ROUND((H306*I306)+H306,-3)</f>
        <v>6732000</v>
      </c>
    </row>
    <row r="307" spans="2:10" ht="12.95" customHeight="1" x14ac:dyDescent="0.2">
      <c r="B307" s="7" t="s">
        <v>382</v>
      </c>
      <c r="C307" s="7" t="s">
        <v>383</v>
      </c>
      <c r="D307" s="7" t="s">
        <v>40</v>
      </c>
      <c r="E307" s="11">
        <v>90826</v>
      </c>
      <c r="F307" s="11">
        <v>4</v>
      </c>
      <c r="G307" s="39" t="s">
        <v>41</v>
      </c>
      <c r="H307" s="21">
        <v>14302000</v>
      </c>
      <c r="I307" s="52">
        <v>5.9499999999999997E-2</v>
      </c>
      <c r="J307" s="31">
        <f t="shared" si="122"/>
        <v>15153000</v>
      </c>
    </row>
    <row r="308" spans="2:10" ht="12.95" customHeight="1" x14ac:dyDescent="0.2">
      <c r="B308" s="7" t="s">
        <v>382</v>
      </c>
      <c r="C308" s="7" t="s">
        <v>383</v>
      </c>
      <c r="D308" s="7" t="s">
        <v>42</v>
      </c>
      <c r="E308" s="11">
        <v>90826</v>
      </c>
      <c r="F308" s="11">
        <v>4</v>
      </c>
      <c r="G308" s="39" t="s">
        <v>41</v>
      </c>
      <c r="H308" s="21">
        <v>14432000</v>
      </c>
      <c r="I308" s="52">
        <v>5.9499999999999997E-2</v>
      </c>
      <c r="J308" s="31">
        <f t="shared" si="122"/>
        <v>15291000</v>
      </c>
    </row>
    <row r="309" spans="2:10" ht="12.95" customHeight="1" x14ac:dyDescent="0.2">
      <c r="B309" s="7" t="s">
        <v>382</v>
      </c>
      <c r="C309" s="7" t="s">
        <v>383</v>
      </c>
      <c r="D309" s="7" t="s">
        <v>43</v>
      </c>
      <c r="E309" s="11">
        <v>90826</v>
      </c>
      <c r="F309" s="11">
        <v>4</v>
      </c>
      <c r="G309" s="39" t="s">
        <v>41</v>
      </c>
      <c r="H309" s="21">
        <v>14569000</v>
      </c>
      <c r="I309" s="52">
        <v>5.9499999999999997E-2</v>
      </c>
      <c r="J309" s="31">
        <f t="shared" si="122"/>
        <v>15436000</v>
      </c>
    </row>
    <row r="310" spans="2:10" ht="12.95" customHeight="1" x14ac:dyDescent="0.2">
      <c r="B310" s="7" t="s">
        <v>382</v>
      </c>
      <c r="C310" s="7" t="s">
        <v>383</v>
      </c>
      <c r="D310" s="7" t="s">
        <v>44</v>
      </c>
      <c r="E310" s="11">
        <v>90826</v>
      </c>
      <c r="F310" s="11">
        <v>4</v>
      </c>
      <c r="G310" s="39" t="s">
        <v>41</v>
      </c>
      <c r="H310" s="21">
        <v>14569000</v>
      </c>
      <c r="I310" s="52">
        <v>6.5100000000000005E-2</v>
      </c>
      <c r="J310" s="31">
        <f t="shared" ref="J310" si="125">+ROUND((H310*I310)+H310,-3)</f>
        <v>15517000</v>
      </c>
    </row>
    <row r="311" spans="2:10" ht="12.95" customHeight="1" x14ac:dyDescent="0.2">
      <c r="B311" s="7" t="s">
        <v>384</v>
      </c>
      <c r="C311" s="7" t="s">
        <v>385</v>
      </c>
      <c r="D311" s="7" t="s">
        <v>40</v>
      </c>
      <c r="E311" s="11">
        <v>1010</v>
      </c>
      <c r="F311" s="11">
        <v>4</v>
      </c>
      <c r="G311" s="39" t="s">
        <v>41</v>
      </c>
      <c r="H311" s="21">
        <v>14302000</v>
      </c>
      <c r="I311" s="52">
        <v>5.9499999999999997E-2</v>
      </c>
      <c r="J311" s="31">
        <f t="shared" si="122"/>
        <v>15153000</v>
      </c>
    </row>
    <row r="312" spans="2:10" ht="12.95" customHeight="1" x14ac:dyDescent="0.2">
      <c r="B312" s="7" t="s">
        <v>384</v>
      </c>
      <c r="C312" s="7" t="s">
        <v>385</v>
      </c>
      <c r="D312" s="7" t="s">
        <v>42</v>
      </c>
      <c r="E312" s="11">
        <v>1010</v>
      </c>
      <c r="F312" s="11">
        <v>4</v>
      </c>
      <c r="G312" s="39" t="s">
        <v>41</v>
      </c>
      <c r="H312" s="21">
        <v>14432000</v>
      </c>
      <c r="I312" s="52">
        <v>5.9499999999999997E-2</v>
      </c>
      <c r="J312" s="31">
        <f t="shared" si="122"/>
        <v>15291000</v>
      </c>
    </row>
    <row r="313" spans="2:10" ht="12.95" customHeight="1" x14ac:dyDescent="0.2">
      <c r="B313" s="7" t="s">
        <v>384</v>
      </c>
      <c r="C313" s="7" t="s">
        <v>385</v>
      </c>
      <c r="D313" s="7" t="s">
        <v>43</v>
      </c>
      <c r="E313" s="11">
        <v>1010</v>
      </c>
      <c r="F313" s="11">
        <v>4</v>
      </c>
      <c r="G313" s="39" t="s">
        <v>41</v>
      </c>
      <c r="H313" s="21">
        <v>14569000</v>
      </c>
      <c r="I313" s="52">
        <v>5.9499999999999997E-2</v>
      </c>
      <c r="J313" s="31">
        <f t="shared" si="122"/>
        <v>15436000</v>
      </c>
    </row>
    <row r="314" spans="2:10" ht="12.95" customHeight="1" x14ac:dyDescent="0.2">
      <c r="B314" s="7" t="s">
        <v>384</v>
      </c>
      <c r="C314" s="7" t="s">
        <v>385</v>
      </c>
      <c r="D314" s="7" t="s">
        <v>44</v>
      </c>
      <c r="E314" s="11">
        <v>1010</v>
      </c>
      <c r="F314" s="11">
        <v>4</v>
      </c>
      <c r="G314" s="39" t="s">
        <v>41</v>
      </c>
      <c r="H314" s="21">
        <v>14569000</v>
      </c>
      <c r="I314" s="52">
        <v>6.5100000000000005E-2</v>
      </c>
      <c r="J314" s="31">
        <f t="shared" ref="J314" si="126">+ROUND((H314*I314)+H314,-3)</f>
        <v>15517000</v>
      </c>
    </row>
    <row r="315" spans="2:10" ht="12.95" customHeight="1" x14ac:dyDescent="0.2">
      <c r="B315" s="7" t="s">
        <v>386</v>
      </c>
      <c r="C315" s="62" t="s">
        <v>387</v>
      </c>
      <c r="D315" s="7" t="s">
        <v>40</v>
      </c>
      <c r="E315" s="11">
        <v>1036</v>
      </c>
      <c r="F315" s="11">
        <v>4</v>
      </c>
      <c r="G315" s="39" t="s">
        <v>41</v>
      </c>
      <c r="H315" s="21">
        <v>14832000</v>
      </c>
      <c r="I315" s="52">
        <v>5.9499999999999997E-2</v>
      </c>
      <c r="J315" s="31">
        <f t="shared" si="122"/>
        <v>15715000</v>
      </c>
    </row>
    <row r="316" spans="2:10" ht="12.95" customHeight="1" x14ac:dyDescent="0.2">
      <c r="B316" s="7" t="s">
        <v>386</v>
      </c>
      <c r="C316" s="62" t="s">
        <v>387</v>
      </c>
      <c r="D316" s="7" t="s">
        <v>42</v>
      </c>
      <c r="E316" s="11">
        <v>1036</v>
      </c>
      <c r="F316" s="11">
        <v>4</v>
      </c>
      <c r="G316" s="39" t="s">
        <v>41</v>
      </c>
      <c r="H316" s="21">
        <v>14966000</v>
      </c>
      <c r="I316" s="52">
        <v>5.9499999999999997E-2</v>
      </c>
      <c r="J316" s="31">
        <f t="shared" si="122"/>
        <v>15856000</v>
      </c>
    </row>
    <row r="317" spans="2:10" ht="12.95" customHeight="1" x14ac:dyDescent="0.2">
      <c r="B317" s="7" t="s">
        <v>386</v>
      </c>
      <c r="C317" s="62" t="s">
        <v>387</v>
      </c>
      <c r="D317" s="7" t="s">
        <v>43</v>
      </c>
      <c r="E317" s="11">
        <v>1036</v>
      </c>
      <c r="F317" s="11">
        <v>4</v>
      </c>
      <c r="G317" s="39" t="s">
        <v>41</v>
      </c>
      <c r="H317" s="21">
        <v>15108000</v>
      </c>
      <c r="I317" s="52">
        <v>5.9499999999999997E-2</v>
      </c>
      <c r="J317" s="31">
        <f t="shared" si="122"/>
        <v>16007000</v>
      </c>
    </row>
    <row r="318" spans="2:10" ht="12.95" customHeight="1" x14ac:dyDescent="0.2">
      <c r="B318" s="7" t="s">
        <v>386</v>
      </c>
      <c r="C318" s="62" t="s">
        <v>387</v>
      </c>
      <c r="D318" s="7" t="s">
        <v>44</v>
      </c>
      <c r="E318" s="11">
        <v>1036</v>
      </c>
      <c r="F318" s="11">
        <v>4</v>
      </c>
      <c r="G318" s="39" t="s">
        <v>41</v>
      </c>
      <c r="H318" s="21">
        <v>15108000</v>
      </c>
      <c r="I318" s="52">
        <v>6.5100000000000005E-2</v>
      </c>
      <c r="J318" s="31">
        <f t="shared" ref="J318" si="127">+ROUND((H318*I318)+H318,-3)</f>
        <v>16092000</v>
      </c>
    </row>
    <row r="319" spans="2:10" ht="12.95" customHeight="1" x14ac:dyDescent="0.2">
      <c r="B319" s="7"/>
      <c r="C319" s="7"/>
      <c r="D319" s="7"/>
      <c r="E319" s="11"/>
      <c r="F319" s="11"/>
      <c r="G319" s="39"/>
      <c r="H319" s="21"/>
      <c r="I319" s="52"/>
      <c r="J319" s="31"/>
    </row>
    <row r="320" spans="2:10" ht="12.95" customHeight="1" x14ac:dyDescent="0.2">
      <c r="B320" s="7"/>
      <c r="C320" s="8" t="s">
        <v>388</v>
      </c>
      <c r="D320" s="8"/>
      <c r="E320" s="12"/>
      <c r="F320" s="12"/>
      <c r="G320" s="43"/>
      <c r="H320" s="21"/>
      <c r="I320" s="52" t="s">
        <v>174</v>
      </c>
      <c r="J320" s="31"/>
    </row>
    <row r="321" spans="2:10" ht="12.95" customHeight="1" x14ac:dyDescent="0.2">
      <c r="B321" s="7" t="s">
        <v>389</v>
      </c>
      <c r="C321" s="39" t="s">
        <v>390</v>
      </c>
      <c r="D321" s="7" t="s">
        <v>40</v>
      </c>
      <c r="E321" s="11">
        <v>109209</v>
      </c>
      <c r="F321" s="11">
        <v>2</v>
      </c>
      <c r="G321" s="39" t="s">
        <v>41</v>
      </c>
      <c r="H321" s="21">
        <v>5790000</v>
      </c>
      <c r="I321" s="52">
        <v>5.9499999999999997E-2</v>
      </c>
      <c r="J321" s="31">
        <f t="shared" ref="J321:J336" si="128">+ROUND((H321*I321)+H321,-3)</f>
        <v>6135000</v>
      </c>
    </row>
    <row r="322" spans="2:10" ht="12.95" customHeight="1" x14ac:dyDescent="0.2">
      <c r="B322" s="7" t="s">
        <v>389</v>
      </c>
      <c r="C322" s="39" t="s">
        <v>390</v>
      </c>
      <c r="D322" s="7" t="s">
        <v>42</v>
      </c>
      <c r="E322" s="11">
        <v>109209</v>
      </c>
      <c r="F322" s="11">
        <v>2</v>
      </c>
      <c r="G322" s="39" t="s">
        <v>41</v>
      </c>
      <c r="H322" s="21">
        <v>5843000</v>
      </c>
      <c r="I322" s="52">
        <v>5.9499999999999997E-2</v>
      </c>
      <c r="J322" s="31">
        <f t="shared" si="128"/>
        <v>6191000</v>
      </c>
    </row>
    <row r="323" spans="2:10" ht="12.95" customHeight="1" x14ac:dyDescent="0.2">
      <c r="B323" s="7" t="s">
        <v>389</v>
      </c>
      <c r="C323" s="39" t="s">
        <v>390</v>
      </c>
      <c r="D323" s="7" t="s">
        <v>43</v>
      </c>
      <c r="E323" s="11">
        <v>109209</v>
      </c>
      <c r="F323" s="11">
        <v>2</v>
      </c>
      <c r="G323" s="39" t="s">
        <v>41</v>
      </c>
      <c r="H323" s="21">
        <v>5898000</v>
      </c>
      <c r="I323" s="52">
        <v>5.9499999999999997E-2</v>
      </c>
      <c r="J323" s="31">
        <f t="shared" si="128"/>
        <v>6249000</v>
      </c>
    </row>
    <row r="324" spans="2:10" ht="12.95" customHeight="1" x14ac:dyDescent="0.2">
      <c r="B324" s="7" t="s">
        <v>389</v>
      </c>
      <c r="C324" s="39" t="s">
        <v>390</v>
      </c>
      <c r="D324" s="7" t="s">
        <v>44</v>
      </c>
      <c r="E324" s="11">
        <v>109209</v>
      </c>
      <c r="F324" s="11">
        <v>2</v>
      </c>
      <c r="G324" s="39" t="s">
        <v>41</v>
      </c>
      <c r="H324" s="21">
        <v>5898000</v>
      </c>
      <c r="I324" s="52">
        <v>6.5100000000000005E-2</v>
      </c>
      <c r="J324" s="31">
        <f t="shared" ref="J324" si="129">+ROUND((H324*I324)+H324,-3)</f>
        <v>6282000</v>
      </c>
    </row>
    <row r="325" spans="2:10" ht="12.95" customHeight="1" x14ac:dyDescent="0.2">
      <c r="B325" s="7" t="s">
        <v>391</v>
      </c>
      <c r="C325" s="39" t="s">
        <v>392</v>
      </c>
      <c r="D325" s="7" t="s">
        <v>40</v>
      </c>
      <c r="E325" s="11">
        <v>1012</v>
      </c>
      <c r="F325" s="11">
        <v>4</v>
      </c>
      <c r="G325" s="39" t="s">
        <v>41</v>
      </c>
      <c r="H325" s="21">
        <v>12279000</v>
      </c>
      <c r="I325" s="52">
        <v>5.9499999999999997E-2</v>
      </c>
      <c r="J325" s="31">
        <f t="shared" si="128"/>
        <v>13010000</v>
      </c>
    </row>
    <row r="326" spans="2:10" x14ac:dyDescent="0.2">
      <c r="B326" s="7" t="s">
        <v>391</v>
      </c>
      <c r="C326" s="39" t="s">
        <v>392</v>
      </c>
      <c r="D326" s="7" t="s">
        <v>42</v>
      </c>
      <c r="E326" s="11">
        <v>1012</v>
      </c>
      <c r="F326" s="11">
        <v>4</v>
      </c>
      <c r="G326" s="39" t="s">
        <v>41</v>
      </c>
      <c r="H326" s="21">
        <v>12390000</v>
      </c>
      <c r="I326" s="52">
        <v>5.9499999999999997E-2</v>
      </c>
      <c r="J326" s="31">
        <f t="shared" si="128"/>
        <v>13127000</v>
      </c>
    </row>
    <row r="327" spans="2:10" x14ac:dyDescent="0.2">
      <c r="B327" s="7" t="s">
        <v>391</v>
      </c>
      <c r="C327" s="39" t="s">
        <v>392</v>
      </c>
      <c r="D327" s="7" t="s">
        <v>43</v>
      </c>
      <c r="E327" s="11">
        <v>1012</v>
      </c>
      <c r="F327" s="11">
        <v>4</v>
      </c>
      <c r="G327" s="39" t="s">
        <v>41</v>
      </c>
      <c r="H327" s="21">
        <v>12507000</v>
      </c>
      <c r="I327" s="52">
        <v>5.9499999999999997E-2</v>
      </c>
      <c r="J327" s="31">
        <f t="shared" si="128"/>
        <v>13251000</v>
      </c>
    </row>
    <row r="328" spans="2:10" x14ac:dyDescent="0.2">
      <c r="B328" s="7" t="s">
        <v>391</v>
      </c>
      <c r="C328" s="39" t="s">
        <v>392</v>
      </c>
      <c r="D328" s="7" t="s">
        <v>44</v>
      </c>
      <c r="E328" s="11">
        <v>1012</v>
      </c>
      <c r="F328" s="11">
        <v>4</v>
      </c>
      <c r="G328" s="39" t="s">
        <v>41</v>
      </c>
      <c r="H328" s="21">
        <v>12507000</v>
      </c>
      <c r="I328" s="52">
        <v>6.5100000000000005E-2</v>
      </c>
      <c r="J328" s="31">
        <f t="shared" ref="J328" si="130">+ROUND((H328*I328)+H328,-3)</f>
        <v>13321000</v>
      </c>
    </row>
    <row r="329" spans="2:10" ht="12.95" customHeight="1" x14ac:dyDescent="0.2">
      <c r="B329" s="7" t="s">
        <v>393</v>
      </c>
      <c r="C329" s="40" t="s">
        <v>394</v>
      </c>
      <c r="D329" s="7" t="s">
        <v>40</v>
      </c>
      <c r="E329" s="11">
        <v>108965</v>
      </c>
      <c r="F329" s="11">
        <v>4</v>
      </c>
      <c r="G329" s="39" t="s">
        <v>41</v>
      </c>
      <c r="H329" s="21">
        <v>6949000</v>
      </c>
      <c r="I329" s="52">
        <v>5.9499999999999997E-2</v>
      </c>
      <c r="J329" s="31">
        <f t="shared" si="128"/>
        <v>7362000</v>
      </c>
    </row>
    <row r="330" spans="2:10" ht="12.95" customHeight="1" x14ac:dyDescent="0.2">
      <c r="B330" s="7" t="s">
        <v>393</v>
      </c>
      <c r="C330" s="40" t="s">
        <v>394</v>
      </c>
      <c r="D330" s="7" t="s">
        <v>42</v>
      </c>
      <c r="E330" s="11">
        <v>108965</v>
      </c>
      <c r="F330" s="11">
        <v>4</v>
      </c>
      <c r="G330" s="39" t="s">
        <v>41</v>
      </c>
      <c r="H330" s="21">
        <v>7012000</v>
      </c>
      <c r="I330" s="52">
        <v>5.9499999999999997E-2</v>
      </c>
      <c r="J330" s="31">
        <f t="shared" si="128"/>
        <v>7429000</v>
      </c>
    </row>
    <row r="331" spans="2:10" ht="12.95" customHeight="1" x14ac:dyDescent="0.2">
      <c r="B331" s="7" t="s">
        <v>393</v>
      </c>
      <c r="C331" s="40" t="s">
        <v>394</v>
      </c>
      <c r="D331" s="7" t="s">
        <v>43</v>
      </c>
      <c r="E331" s="11">
        <v>108965</v>
      </c>
      <c r="F331" s="11">
        <v>4</v>
      </c>
      <c r="G331" s="39" t="s">
        <v>41</v>
      </c>
      <c r="H331" s="21">
        <v>7078000</v>
      </c>
      <c r="I331" s="52">
        <v>5.9499999999999997E-2</v>
      </c>
      <c r="J331" s="31">
        <f t="shared" si="128"/>
        <v>7499000</v>
      </c>
    </row>
    <row r="332" spans="2:10" ht="12.95" customHeight="1" x14ac:dyDescent="0.2">
      <c r="B332" s="7" t="s">
        <v>393</v>
      </c>
      <c r="C332" s="40" t="s">
        <v>394</v>
      </c>
      <c r="D332" s="7" t="s">
        <v>44</v>
      </c>
      <c r="E332" s="11">
        <v>108965</v>
      </c>
      <c r="F332" s="11">
        <v>4</v>
      </c>
      <c r="G332" s="39" t="s">
        <v>41</v>
      </c>
      <c r="H332" s="21">
        <v>7078000</v>
      </c>
      <c r="I332" s="52">
        <v>6.5100000000000005E-2</v>
      </c>
      <c r="J332" s="31">
        <f t="shared" ref="J332" si="131">+ROUND((H332*I332)+H332,-3)</f>
        <v>7539000</v>
      </c>
    </row>
    <row r="333" spans="2:10" ht="12.95" customHeight="1" x14ac:dyDescent="0.2">
      <c r="B333" s="7" t="s">
        <v>395</v>
      </c>
      <c r="C333" s="40" t="s">
        <v>396</v>
      </c>
      <c r="D333" s="7" t="s">
        <v>40</v>
      </c>
      <c r="E333" s="11">
        <v>110095</v>
      </c>
      <c r="F333" s="11">
        <v>4</v>
      </c>
      <c r="G333" s="39" t="s">
        <v>41</v>
      </c>
      <c r="H333" s="21">
        <v>12279000</v>
      </c>
      <c r="I333" s="52">
        <v>5.9499999999999997E-2</v>
      </c>
      <c r="J333" s="31">
        <f t="shared" si="128"/>
        <v>13010000</v>
      </c>
    </row>
    <row r="334" spans="2:10" x14ac:dyDescent="0.2">
      <c r="B334" s="7" t="s">
        <v>395</v>
      </c>
      <c r="C334" s="40" t="s">
        <v>396</v>
      </c>
      <c r="D334" s="7" t="s">
        <v>42</v>
      </c>
      <c r="E334" s="11">
        <v>110095</v>
      </c>
      <c r="F334" s="11">
        <v>4</v>
      </c>
      <c r="G334" s="39" t="s">
        <v>41</v>
      </c>
      <c r="H334" s="21">
        <v>12390000</v>
      </c>
      <c r="I334" s="52">
        <v>5.9499999999999997E-2</v>
      </c>
      <c r="J334" s="31">
        <f t="shared" si="128"/>
        <v>13127000</v>
      </c>
    </row>
    <row r="335" spans="2:10" x14ac:dyDescent="0.2">
      <c r="B335" s="7" t="s">
        <v>395</v>
      </c>
      <c r="C335" s="40" t="s">
        <v>396</v>
      </c>
      <c r="D335" s="7" t="s">
        <v>397</v>
      </c>
      <c r="E335" s="11">
        <v>110095</v>
      </c>
      <c r="F335" s="11">
        <v>4</v>
      </c>
      <c r="G335" s="39" t="s">
        <v>41</v>
      </c>
      <c r="H335" s="21">
        <v>12507000</v>
      </c>
      <c r="I335" s="52">
        <v>5.9499999999999997E-2</v>
      </c>
      <c r="J335" s="31">
        <f t="shared" si="128"/>
        <v>13251000</v>
      </c>
    </row>
    <row r="336" spans="2:10" x14ac:dyDescent="0.2">
      <c r="B336" s="7" t="s">
        <v>395</v>
      </c>
      <c r="C336" s="40" t="s">
        <v>396</v>
      </c>
      <c r="D336" s="7" t="s">
        <v>398</v>
      </c>
      <c r="E336" s="11">
        <v>110095</v>
      </c>
      <c r="F336" s="11">
        <v>4</v>
      </c>
      <c r="G336" s="39" t="s">
        <v>41</v>
      </c>
      <c r="H336" s="21">
        <v>7500000</v>
      </c>
      <c r="I336" s="52">
        <v>5.9499999999999997E-2</v>
      </c>
      <c r="J336" s="31">
        <f t="shared" si="128"/>
        <v>7946000</v>
      </c>
    </row>
    <row r="337" spans="2:10" x14ac:dyDescent="0.2">
      <c r="B337" s="7" t="s">
        <v>395</v>
      </c>
      <c r="C337" s="40" t="s">
        <v>396</v>
      </c>
      <c r="D337" s="7" t="s">
        <v>44</v>
      </c>
      <c r="E337" s="11">
        <v>110095</v>
      </c>
      <c r="F337" s="11">
        <v>4</v>
      </c>
      <c r="G337" s="39" t="s">
        <v>41</v>
      </c>
      <c r="H337" s="21">
        <v>7500000</v>
      </c>
      <c r="I337" s="52">
        <v>6.5100000000000005E-2</v>
      </c>
      <c r="J337" s="31">
        <f t="shared" ref="J337" si="132">+ROUND((H337*I337)+H337,-3)</f>
        <v>7988000</v>
      </c>
    </row>
    <row r="338" spans="2:10" ht="12.95" customHeight="1" x14ac:dyDescent="0.2">
      <c r="B338" s="7"/>
      <c r="C338" s="7"/>
      <c r="D338" s="7"/>
      <c r="E338" s="11"/>
      <c r="F338" s="11"/>
      <c r="G338" s="39"/>
      <c r="H338" s="21"/>
      <c r="I338" s="52"/>
      <c r="J338" s="31"/>
    </row>
    <row r="339" spans="2:10" ht="12.95" customHeight="1" x14ac:dyDescent="0.2">
      <c r="B339" s="7"/>
      <c r="C339" s="8" t="s">
        <v>134</v>
      </c>
      <c r="D339" s="8"/>
      <c r="E339" s="12"/>
      <c r="F339" s="12"/>
      <c r="G339" s="43"/>
      <c r="H339" s="21"/>
      <c r="I339" s="52" t="s">
        <v>174</v>
      </c>
      <c r="J339" s="31"/>
    </row>
    <row r="340" spans="2:10" ht="12.95" customHeight="1" x14ac:dyDescent="0.2">
      <c r="B340" s="7" t="s">
        <v>399</v>
      </c>
      <c r="C340" s="7" t="s">
        <v>400</v>
      </c>
      <c r="D340" s="7" t="s">
        <v>401</v>
      </c>
      <c r="E340" s="11">
        <v>1037</v>
      </c>
      <c r="F340" s="11">
        <v>8</v>
      </c>
      <c r="G340" s="39" t="s">
        <v>41</v>
      </c>
      <c r="H340" s="21">
        <v>16637000</v>
      </c>
      <c r="I340" s="52">
        <v>5.9499999999999997E-2</v>
      </c>
      <c r="J340" s="31">
        <f t="shared" ref="J340:J351" si="133">+ROUND((H340*I340)+H340,-3)</f>
        <v>17627000</v>
      </c>
    </row>
    <row r="341" spans="2:10" ht="12.95" customHeight="1" x14ac:dyDescent="0.2">
      <c r="B341" s="7" t="s">
        <v>399</v>
      </c>
      <c r="C341" s="7" t="s">
        <v>400</v>
      </c>
      <c r="D341" s="7" t="s">
        <v>402</v>
      </c>
      <c r="E341" s="11">
        <v>1037</v>
      </c>
      <c r="F341" s="11">
        <v>8</v>
      </c>
      <c r="G341" s="39" t="s">
        <v>41</v>
      </c>
      <c r="H341" s="21">
        <v>12287000</v>
      </c>
      <c r="I341" s="52">
        <v>5.9499999999999997E-2</v>
      </c>
      <c r="J341" s="31">
        <f t="shared" si="133"/>
        <v>13018000</v>
      </c>
    </row>
    <row r="342" spans="2:10" ht="12.95" customHeight="1" x14ac:dyDescent="0.2">
      <c r="B342" s="7" t="s">
        <v>399</v>
      </c>
      <c r="C342" s="7" t="s">
        <v>400</v>
      </c>
      <c r="D342" s="7" t="s">
        <v>42</v>
      </c>
      <c r="E342" s="11">
        <v>1037</v>
      </c>
      <c r="F342" s="11">
        <v>8</v>
      </c>
      <c r="G342" s="39" t="s">
        <v>41</v>
      </c>
      <c r="H342" s="21">
        <v>12397000</v>
      </c>
      <c r="I342" s="52">
        <v>5.9499999999999997E-2</v>
      </c>
      <c r="J342" s="31">
        <f t="shared" si="133"/>
        <v>13135000</v>
      </c>
    </row>
    <row r="343" spans="2:10" ht="12.95" customHeight="1" x14ac:dyDescent="0.2">
      <c r="B343" s="7" t="s">
        <v>399</v>
      </c>
      <c r="C343" s="7" t="s">
        <v>400</v>
      </c>
      <c r="D343" s="7" t="s">
        <v>43</v>
      </c>
      <c r="E343" s="11">
        <v>1037</v>
      </c>
      <c r="F343" s="11">
        <v>8</v>
      </c>
      <c r="G343" s="39" t="s">
        <v>41</v>
      </c>
      <c r="H343" s="21">
        <v>12515000</v>
      </c>
      <c r="I343" s="52">
        <v>5.9499999999999997E-2</v>
      </c>
      <c r="J343" s="31">
        <f t="shared" si="133"/>
        <v>13260000</v>
      </c>
    </row>
    <row r="344" spans="2:10" ht="12.95" customHeight="1" x14ac:dyDescent="0.2">
      <c r="B344" s="7" t="s">
        <v>399</v>
      </c>
      <c r="C344" s="7" t="s">
        <v>400</v>
      </c>
      <c r="D344" s="7" t="s">
        <v>44</v>
      </c>
      <c r="E344" s="11">
        <v>1037</v>
      </c>
      <c r="F344" s="11">
        <v>8</v>
      </c>
      <c r="G344" s="39" t="s">
        <v>41</v>
      </c>
      <c r="H344" s="21">
        <v>12515000</v>
      </c>
      <c r="I344" s="52">
        <v>6.5100000000000005E-2</v>
      </c>
      <c r="J344" s="31">
        <f t="shared" ref="J344" si="134">+ROUND((H344*I344)+H344,-3)</f>
        <v>13330000</v>
      </c>
    </row>
    <row r="345" spans="2:10" ht="12.95" customHeight="1" x14ac:dyDescent="0.2">
      <c r="B345" s="7" t="s">
        <v>403</v>
      </c>
      <c r="C345" s="7" t="s">
        <v>404</v>
      </c>
      <c r="D345" s="7" t="s">
        <v>40</v>
      </c>
      <c r="E345" s="11">
        <v>53581</v>
      </c>
      <c r="F345" s="11">
        <v>4</v>
      </c>
      <c r="G345" s="39" t="s">
        <v>41</v>
      </c>
      <c r="H345" s="21">
        <v>11148000</v>
      </c>
      <c r="I345" s="52">
        <v>5.9499999999999997E-2</v>
      </c>
      <c r="J345" s="31">
        <f t="shared" si="133"/>
        <v>11811000</v>
      </c>
    </row>
    <row r="346" spans="2:10" ht="12.95" customHeight="1" x14ac:dyDescent="0.2">
      <c r="B346" s="7" t="s">
        <v>403</v>
      </c>
      <c r="C346" s="7" t="s">
        <v>404</v>
      </c>
      <c r="D346" s="7" t="s">
        <v>42</v>
      </c>
      <c r="E346" s="11">
        <v>53581</v>
      </c>
      <c r="F346" s="11">
        <v>4</v>
      </c>
      <c r="G346" s="39" t="s">
        <v>41</v>
      </c>
      <c r="H346" s="21">
        <v>11249000</v>
      </c>
      <c r="I346" s="52">
        <v>5.9499999999999997E-2</v>
      </c>
      <c r="J346" s="31">
        <f t="shared" si="133"/>
        <v>11918000</v>
      </c>
    </row>
    <row r="347" spans="2:10" ht="12.95" customHeight="1" x14ac:dyDescent="0.2">
      <c r="B347" s="7" t="s">
        <v>403</v>
      </c>
      <c r="C347" s="7" t="s">
        <v>404</v>
      </c>
      <c r="D347" s="7" t="s">
        <v>43</v>
      </c>
      <c r="E347" s="11">
        <v>53581</v>
      </c>
      <c r="F347" s="11">
        <v>4</v>
      </c>
      <c r="G347" s="39" t="s">
        <v>41</v>
      </c>
      <c r="H347" s="21">
        <v>11356000</v>
      </c>
      <c r="I347" s="52">
        <v>5.9499999999999997E-2</v>
      </c>
      <c r="J347" s="31">
        <f t="shared" si="133"/>
        <v>12032000</v>
      </c>
    </row>
    <row r="348" spans="2:10" ht="12.95" customHeight="1" x14ac:dyDescent="0.2">
      <c r="B348" s="7" t="s">
        <v>403</v>
      </c>
      <c r="C348" s="7" t="s">
        <v>404</v>
      </c>
      <c r="D348" s="7" t="s">
        <v>44</v>
      </c>
      <c r="E348" s="11">
        <v>53581</v>
      </c>
      <c r="F348" s="11">
        <v>4</v>
      </c>
      <c r="G348" s="39" t="s">
        <v>41</v>
      </c>
      <c r="H348" s="21">
        <v>11356000</v>
      </c>
      <c r="I348" s="52">
        <v>6.5100000000000005E-2</v>
      </c>
      <c r="J348" s="31">
        <f t="shared" ref="J348" si="135">+ROUND((H348*I348)+H348,-3)</f>
        <v>12095000</v>
      </c>
    </row>
    <row r="349" spans="2:10" ht="12.95" customHeight="1" x14ac:dyDescent="0.2">
      <c r="B349" s="7" t="s">
        <v>405</v>
      </c>
      <c r="C349" s="7" t="s">
        <v>406</v>
      </c>
      <c r="D349" s="7" t="s">
        <v>40</v>
      </c>
      <c r="E349" s="11">
        <v>1028</v>
      </c>
      <c r="F349" s="11">
        <v>4</v>
      </c>
      <c r="G349" s="39" t="s">
        <v>41</v>
      </c>
      <c r="H349" s="21">
        <v>11286000</v>
      </c>
      <c r="I349" s="52">
        <v>5.9499999999999997E-2</v>
      </c>
      <c r="J349" s="31">
        <f t="shared" si="133"/>
        <v>11958000</v>
      </c>
    </row>
    <row r="350" spans="2:10" ht="12.95" customHeight="1" x14ac:dyDescent="0.2">
      <c r="B350" s="7" t="s">
        <v>405</v>
      </c>
      <c r="C350" s="7" t="s">
        <v>406</v>
      </c>
      <c r="D350" s="7" t="s">
        <v>42</v>
      </c>
      <c r="E350" s="11">
        <v>1028</v>
      </c>
      <c r="F350" s="11">
        <v>4</v>
      </c>
      <c r="G350" s="39" t="s">
        <v>41</v>
      </c>
      <c r="H350" s="21">
        <v>11388000</v>
      </c>
      <c r="I350" s="52">
        <v>5.9499999999999997E-2</v>
      </c>
      <c r="J350" s="31">
        <f t="shared" si="133"/>
        <v>12066000</v>
      </c>
    </row>
    <row r="351" spans="2:10" ht="12.95" customHeight="1" x14ac:dyDescent="0.2">
      <c r="B351" s="7" t="s">
        <v>405</v>
      </c>
      <c r="C351" s="7" t="s">
        <v>406</v>
      </c>
      <c r="D351" s="7" t="s">
        <v>43</v>
      </c>
      <c r="E351" s="11">
        <v>1028</v>
      </c>
      <c r="F351" s="11">
        <v>4</v>
      </c>
      <c r="G351" s="39" t="s">
        <v>41</v>
      </c>
      <c r="H351" s="21">
        <v>11497000</v>
      </c>
      <c r="I351" s="52">
        <v>5.9499999999999997E-2</v>
      </c>
      <c r="J351" s="31">
        <f t="shared" si="133"/>
        <v>12181000</v>
      </c>
    </row>
    <row r="352" spans="2:10" ht="12.95" customHeight="1" x14ac:dyDescent="0.2">
      <c r="B352" s="7" t="s">
        <v>405</v>
      </c>
      <c r="C352" s="7" t="s">
        <v>406</v>
      </c>
      <c r="D352" s="7" t="s">
        <v>44</v>
      </c>
      <c r="E352" s="11">
        <v>1028</v>
      </c>
      <c r="F352" s="11">
        <v>4</v>
      </c>
      <c r="G352" s="39" t="s">
        <v>41</v>
      </c>
      <c r="H352" s="21">
        <v>11497000</v>
      </c>
      <c r="I352" s="52">
        <v>6.5100000000000005E-2</v>
      </c>
      <c r="J352" s="31">
        <f t="shared" ref="J352" si="136">+ROUND((H352*I352)+H352,-3)</f>
        <v>12245000</v>
      </c>
    </row>
    <row r="353" spans="2:10" ht="12.95" customHeight="1" x14ac:dyDescent="0.2">
      <c r="B353" s="7"/>
      <c r="C353" s="7"/>
      <c r="D353" s="7"/>
      <c r="E353" s="11"/>
      <c r="F353" s="11"/>
      <c r="G353" s="39"/>
      <c r="H353" s="21"/>
      <c r="I353" s="52"/>
      <c r="J353" s="31"/>
    </row>
    <row r="354" spans="2:10" ht="12.95" customHeight="1" x14ac:dyDescent="0.2">
      <c r="B354" s="7"/>
      <c r="C354" s="8" t="s">
        <v>137</v>
      </c>
      <c r="D354" s="8"/>
      <c r="E354" s="12"/>
      <c r="F354" s="12"/>
      <c r="G354" s="43"/>
      <c r="H354" s="21"/>
      <c r="I354" s="52" t="s">
        <v>174</v>
      </c>
      <c r="J354" s="47"/>
    </row>
    <row r="355" spans="2:10" ht="12.95" customHeight="1" x14ac:dyDescent="0.2">
      <c r="B355" s="7" t="s">
        <v>407</v>
      </c>
      <c r="C355" s="7" t="s">
        <v>408</v>
      </c>
      <c r="D355" s="7" t="s">
        <v>40</v>
      </c>
      <c r="E355" s="11">
        <v>53804</v>
      </c>
      <c r="F355" s="11">
        <v>8</v>
      </c>
      <c r="G355" s="39" t="s">
        <v>41</v>
      </c>
      <c r="H355" s="21">
        <v>18573000</v>
      </c>
      <c r="I355" s="52">
        <v>5.9499999999999997E-2</v>
      </c>
      <c r="J355" s="31">
        <f t="shared" ref="J355:J390" si="137">+ROUND((H355*I355)+H355,-3)</f>
        <v>19678000</v>
      </c>
    </row>
    <row r="356" spans="2:10" ht="12.95" customHeight="1" x14ac:dyDescent="0.2">
      <c r="B356" s="7" t="s">
        <v>407</v>
      </c>
      <c r="C356" s="7" t="s">
        <v>408</v>
      </c>
      <c r="D356" s="7" t="s">
        <v>409</v>
      </c>
      <c r="E356" s="11">
        <v>53804</v>
      </c>
      <c r="F356" s="11">
        <v>8</v>
      </c>
      <c r="G356" s="39" t="s">
        <v>41</v>
      </c>
      <c r="H356" s="21">
        <v>18573000</v>
      </c>
      <c r="I356" s="52">
        <v>5.9499999999999997E-2</v>
      </c>
      <c r="J356" s="31">
        <f t="shared" si="137"/>
        <v>19678000</v>
      </c>
    </row>
    <row r="357" spans="2:10" ht="12.95" customHeight="1" x14ac:dyDescent="0.2">
      <c r="B357" s="7" t="s">
        <v>407</v>
      </c>
      <c r="C357" s="7" t="s">
        <v>408</v>
      </c>
      <c r="D357" s="7" t="s">
        <v>44</v>
      </c>
      <c r="E357" s="11">
        <v>53804</v>
      </c>
      <c r="F357" s="11">
        <v>8</v>
      </c>
      <c r="G357" s="39" t="s">
        <v>41</v>
      </c>
      <c r="H357" s="21">
        <v>18573000</v>
      </c>
      <c r="I357" s="52">
        <v>6.5100000000000005E-2</v>
      </c>
      <c r="J357" s="31">
        <f t="shared" ref="J357" si="138">+ROUND((H357*I357)+H357,-3)</f>
        <v>19782000</v>
      </c>
    </row>
    <row r="358" spans="2:10" ht="12.95" customHeight="1" x14ac:dyDescent="0.2">
      <c r="B358" s="7" t="s">
        <v>410</v>
      </c>
      <c r="C358" s="7" t="s">
        <v>411</v>
      </c>
      <c r="D358" s="7" t="s">
        <v>234</v>
      </c>
      <c r="E358" s="11">
        <v>52988</v>
      </c>
      <c r="F358" s="11">
        <v>2</v>
      </c>
      <c r="G358" s="39" t="s">
        <v>41</v>
      </c>
      <c r="H358" s="21">
        <v>17767000</v>
      </c>
      <c r="I358" s="52">
        <v>5.9499999999999997E-2</v>
      </c>
      <c r="J358" s="31">
        <f t="shared" si="137"/>
        <v>18824000</v>
      </c>
    </row>
    <row r="359" spans="2:10" ht="12.95" customHeight="1" x14ac:dyDescent="0.2">
      <c r="B359" s="7" t="s">
        <v>410</v>
      </c>
      <c r="C359" s="7" t="s">
        <v>411</v>
      </c>
      <c r="D359" s="7" t="s">
        <v>43</v>
      </c>
      <c r="E359" s="11">
        <v>52988</v>
      </c>
      <c r="F359" s="11">
        <v>2</v>
      </c>
      <c r="G359" s="39" t="s">
        <v>41</v>
      </c>
      <c r="H359" s="21">
        <v>17935000</v>
      </c>
      <c r="I359" s="52">
        <v>5.9499999999999997E-2</v>
      </c>
      <c r="J359" s="31">
        <f t="shared" si="137"/>
        <v>19002000</v>
      </c>
    </row>
    <row r="360" spans="2:10" ht="12.95" customHeight="1" x14ac:dyDescent="0.2">
      <c r="B360" s="7" t="s">
        <v>410</v>
      </c>
      <c r="C360" s="7" t="s">
        <v>411</v>
      </c>
      <c r="D360" s="7" t="s">
        <v>44</v>
      </c>
      <c r="E360" s="11">
        <v>52988</v>
      </c>
      <c r="F360" s="11">
        <v>2</v>
      </c>
      <c r="G360" s="39" t="s">
        <v>41</v>
      </c>
      <c r="H360" s="21">
        <v>17935000</v>
      </c>
      <c r="I360" s="52">
        <v>6.5100000000000005E-2</v>
      </c>
      <c r="J360" s="31">
        <f t="shared" ref="J360" si="139">+ROUND((H360*I360)+H360,-3)</f>
        <v>19103000</v>
      </c>
    </row>
    <row r="361" spans="2:10" ht="12.95" customHeight="1" x14ac:dyDescent="0.2">
      <c r="B361" s="7" t="s">
        <v>412</v>
      </c>
      <c r="C361" s="7" t="s">
        <v>413</v>
      </c>
      <c r="D361" s="7" t="s">
        <v>40</v>
      </c>
      <c r="E361" s="11">
        <v>12080</v>
      </c>
      <c r="F361" s="11">
        <v>2</v>
      </c>
      <c r="G361" s="39" t="s">
        <v>41</v>
      </c>
      <c r="H361" s="21">
        <v>16295000</v>
      </c>
      <c r="I361" s="52">
        <v>5.9499999999999997E-2</v>
      </c>
      <c r="J361" s="31">
        <f t="shared" si="137"/>
        <v>17265000</v>
      </c>
    </row>
    <row r="362" spans="2:10" ht="12.95" customHeight="1" x14ac:dyDescent="0.2">
      <c r="B362" s="7" t="s">
        <v>412</v>
      </c>
      <c r="C362" s="7" t="s">
        <v>413</v>
      </c>
      <c r="D362" s="7" t="s">
        <v>42</v>
      </c>
      <c r="E362" s="11">
        <v>12080</v>
      </c>
      <c r="F362" s="11">
        <v>2</v>
      </c>
      <c r="G362" s="39" t="s">
        <v>41</v>
      </c>
      <c r="H362" s="21">
        <v>16443000</v>
      </c>
      <c r="I362" s="52">
        <v>5.9499999999999997E-2</v>
      </c>
      <c r="J362" s="31">
        <f t="shared" si="137"/>
        <v>17421000</v>
      </c>
    </row>
    <row r="363" spans="2:10" ht="12.95" customHeight="1" x14ac:dyDescent="0.2">
      <c r="B363" s="7" t="s">
        <v>412</v>
      </c>
      <c r="C363" s="7" t="s">
        <v>413</v>
      </c>
      <c r="D363" s="7" t="s">
        <v>43</v>
      </c>
      <c r="E363" s="11">
        <v>12080</v>
      </c>
      <c r="F363" s="11">
        <v>2</v>
      </c>
      <c r="G363" s="39" t="s">
        <v>41</v>
      </c>
      <c r="H363" s="21">
        <v>16599000</v>
      </c>
      <c r="I363" s="52">
        <v>5.9499999999999997E-2</v>
      </c>
      <c r="J363" s="31">
        <f t="shared" si="137"/>
        <v>17587000</v>
      </c>
    </row>
    <row r="364" spans="2:10" ht="12.95" customHeight="1" x14ac:dyDescent="0.2">
      <c r="B364" s="7" t="s">
        <v>412</v>
      </c>
      <c r="C364" s="7" t="s">
        <v>413</v>
      </c>
      <c r="D364" s="7" t="s">
        <v>44</v>
      </c>
      <c r="E364" s="11">
        <v>12080</v>
      </c>
      <c r="F364" s="11">
        <v>2</v>
      </c>
      <c r="G364" s="39" t="s">
        <v>41</v>
      </c>
      <c r="H364" s="21">
        <v>16599000</v>
      </c>
      <c r="I364" s="52">
        <v>6.5100000000000005E-2</v>
      </c>
      <c r="J364" s="31">
        <f t="shared" ref="J364" si="140">+ROUND((H364*I364)+H364,-3)</f>
        <v>17680000</v>
      </c>
    </row>
    <row r="365" spans="2:10" ht="12.95" customHeight="1" x14ac:dyDescent="0.2">
      <c r="B365" s="7" t="s">
        <v>414</v>
      </c>
      <c r="C365" s="7" t="s">
        <v>415</v>
      </c>
      <c r="D365" s="7" t="s">
        <v>234</v>
      </c>
      <c r="E365" s="11">
        <v>1008</v>
      </c>
      <c r="F365" s="11">
        <v>2</v>
      </c>
      <c r="G365" s="39" t="s">
        <v>41</v>
      </c>
      <c r="H365" s="21">
        <v>17276000</v>
      </c>
      <c r="I365" s="52">
        <v>5.9499999999999997E-2</v>
      </c>
      <c r="J365" s="31">
        <f t="shared" si="137"/>
        <v>18304000</v>
      </c>
    </row>
    <row r="366" spans="2:10" ht="12.95" customHeight="1" x14ac:dyDescent="0.2">
      <c r="B366" s="7" t="s">
        <v>414</v>
      </c>
      <c r="C366" s="7" t="s">
        <v>415</v>
      </c>
      <c r="D366" s="7" t="s">
        <v>43</v>
      </c>
      <c r="E366" s="11">
        <v>1008</v>
      </c>
      <c r="F366" s="11">
        <v>2</v>
      </c>
      <c r="G366" s="39" t="s">
        <v>41</v>
      </c>
      <c r="H366" s="21">
        <v>17440000</v>
      </c>
      <c r="I366" s="52">
        <v>5.9499999999999997E-2</v>
      </c>
      <c r="J366" s="31">
        <f t="shared" si="137"/>
        <v>18478000</v>
      </c>
    </row>
    <row r="367" spans="2:10" ht="12.95" customHeight="1" x14ac:dyDescent="0.2">
      <c r="B367" s="7" t="s">
        <v>414</v>
      </c>
      <c r="C367" s="7" t="s">
        <v>415</v>
      </c>
      <c r="D367" s="7" t="s">
        <v>44</v>
      </c>
      <c r="E367" s="11">
        <v>1008</v>
      </c>
      <c r="F367" s="11">
        <v>2</v>
      </c>
      <c r="G367" s="39" t="s">
        <v>41</v>
      </c>
      <c r="H367" s="21">
        <v>17440000</v>
      </c>
      <c r="I367" s="52">
        <v>6.5100000000000005E-2</v>
      </c>
      <c r="J367" s="31">
        <f t="shared" ref="J367" si="141">+ROUND((H367*I367)+H367,-3)</f>
        <v>18575000</v>
      </c>
    </row>
    <row r="368" spans="2:10" ht="12.95" customHeight="1" x14ac:dyDescent="0.2">
      <c r="B368" s="7" t="s">
        <v>416</v>
      </c>
      <c r="C368" s="62" t="s">
        <v>417</v>
      </c>
      <c r="D368" s="7" t="s">
        <v>177</v>
      </c>
      <c r="E368" s="11">
        <v>106972</v>
      </c>
      <c r="F368" s="11">
        <v>2</v>
      </c>
      <c r="G368" s="39" t="s">
        <v>41</v>
      </c>
      <c r="H368" s="21">
        <v>17766000</v>
      </c>
      <c r="I368" s="52">
        <v>5.9499999999999997E-2</v>
      </c>
      <c r="J368" s="31">
        <f t="shared" si="137"/>
        <v>18823000</v>
      </c>
    </row>
    <row r="369" spans="2:10" ht="12.95" customHeight="1" x14ac:dyDescent="0.2">
      <c r="B369" s="7" t="s">
        <v>416</v>
      </c>
      <c r="C369" s="62" t="s">
        <v>417</v>
      </c>
      <c r="D369" s="7" t="s">
        <v>44</v>
      </c>
      <c r="E369" s="11">
        <v>106972</v>
      </c>
      <c r="F369" s="11">
        <v>2</v>
      </c>
      <c r="G369" s="39" t="s">
        <v>41</v>
      </c>
      <c r="H369" s="21">
        <v>17766000</v>
      </c>
      <c r="I369" s="52">
        <v>6.5100000000000005E-2</v>
      </c>
      <c r="J369" s="31">
        <f t="shared" ref="J369" si="142">+ROUND((H369*I369)+H369,-3)</f>
        <v>18923000</v>
      </c>
    </row>
    <row r="370" spans="2:10" ht="12.95" customHeight="1" x14ac:dyDescent="0.2">
      <c r="B370" s="7" t="s">
        <v>418</v>
      </c>
      <c r="C370" s="7" t="s">
        <v>419</v>
      </c>
      <c r="D370" s="7" t="s">
        <v>177</v>
      </c>
      <c r="E370" s="11">
        <v>116119</v>
      </c>
      <c r="F370" s="11">
        <v>2</v>
      </c>
      <c r="G370" s="39" t="s">
        <v>41</v>
      </c>
      <c r="H370" s="21">
        <v>14312000</v>
      </c>
      <c r="I370" s="52">
        <v>5.9499999999999997E-2</v>
      </c>
      <c r="J370" s="31">
        <f t="shared" si="137"/>
        <v>15164000</v>
      </c>
    </row>
    <row r="371" spans="2:10" ht="12.95" customHeight="1" x14ac:dyDescent="0.2">
      <c r="B371" s="7" t="s">
        <v>418</v>
      </c>
      <c r="C371" s="7" t="s">
        <v>419</v>
      </c>
      <c r="D371" s="7" t="s">
        <v>44</v>
      </c>
      <c r="E371" s="11">
        <v>116119</v>
      </c>
      <c r="F371" s="11">
        <v>2</v>
      </c>
      <c r="G371" s="39" t="s">
        <v>41</v>
      </c>
      <c r="H371" s="21">
        <v>14312000</v>
      </c>
      <c r="I371" s="52">
        <v>6.5100000000000005E-2</v>
      </c>
      <c r="J371" s="31">
        <f t="shared" ref="J371" si="143">+ROUND((H371*I371)+H371,-3)</f>
        <v>15244000</v>
      </c>
    </row>
    <row r="372" spans="2:10" ht="12.95" customHeight="1" x14ac:dyDescent="0.2">
      <c r="B372" s="7" t="s">
        <v>420</v>
      </c>
      <c r="C372" s="7" t="s">
        <v>421</v>
      </c>
      <c r="D372" s="7" t="s">
        <v>177</v>
      </c>
      <c r="E372" s="11">
        <v>51608</v>
      </c>
      <c r="F372" s="11">
        <v>2</v>
      </c>
      <c r="G372" s="39" t="s">
        <v>41</v>
      </c>
      <c r="H372" s="21">
        <v>14656000</v>
      </c>
      <c r="I372" s="52">
        <v>5.9499999999999997E-2</v>
      </c>
      <c r="J372" s="31">
        <f t="shared" ref="J372" si="144">+ROUND((H372*I372)+H372,-3)</f>
        <v>15528000</v>
      </c>
    </row>
    <row r="373" spans="2:10" ht="12.95" customHeight="1" x14ac:dyDescent="0.2">
      <c r="B373" s="7" t="s">
        <v>420</v>
      </c>
      <c r="C373" s="7" t="s">
        <v>421</v>
      </c>
      <c r="D373" s="7" t="s">
        <v>44</v>
      </c>
      <c r="E373" s="11">
        <v>51608</v>
      </c>
      <c r="F373" s="11">
        <v>2</v>
      </c>
      <c r="G373" s="39" t="s">
        <v>41</v>
      </c>
      <c r="H373" s="21">
        <v>14656000</v>
      </c>
      <c r="I373" s="52">
        <v>6.5100000000000005E-2</v>
      </c>
      <c r="J373" s="31">
        <f t="shared" ref="J373" si="145">+ROUND((H373*I373)+H373,-3)</f>
        <v>15610000</v>
      </c>
    </row>
    <row r="374" spans="2:10" ht="12.95" customHeight="1" x14ac:dyDescent="0.2">
      <c r="B374" s="7" t="s">
        <v>422</v>
      </c>
      <c r="C374" s="7" t="s">
        <v>423</v>
      </c>
      <c r="D374" s="7" t="s">
        <v>234</v>
      </c>
      <c r="E374" s="11">
        <v>1009</v>
      </c>
      <c r="F374" s="11">
        <v>2</v>
      </c>
      <c r="G374" s="39" t="s">
        <v>41</v>
      </c>
      <c r="H374" s="21">
        <v>17599000</v>
      </c>
      <c r="I374" s="52">
        <v>5.9499999999999997E-2</v>
      </c>
      <c r="J374" s="31">
        <f t="shared" si="137"/>
        <v>18646000</v>
      </c>
    </row>
    <row r="375" spans="2:10" ht="12.95" customHeight="1" x14ac:dyDescent="0.2">
      <c r="B375" s="7" t="s">
        <v>422</v>
      </c>
      <c r="C375" s="7" t="s">
        <v>423</v>
      </c>
      <c r="D375" s="7" t="s">
        <v>43</v>
      </c>
      <c r="E375" s="11">
        <v>1009</v>
      </c>
      <c r="F375" s="11">
        <v>2</v>
      </c>
      <c r="G375" s="39" t="s">
        <v>41</v>
      </c>
      <c r="H375" s="21">
        <v>17766000</v>
      </c>
      <c r="I375" s="52">
        <v>5.9499999999999997E-2</v>
      </c>
      <c r="J375" s="31">
        <f t="shared" si="137"/>
        <v>18823000</v>
      </c>
    </row>
    <row r="376" spans="2:10" ht="12.95" customHeight="1" x14ac:dyDescent="0.2">
      <c r="B376" s="7" t="s">
        <v>422</v>
      </c>
      <c r="C376" s="7" t="s">
        <v>423</v>
      </c>
      <c r="D376" s="7" t="s">
        <v>44</v>
      </c>
      <c r="E376" s="11">
        <v>1009</v>
      </c>
      <c r="F376" s="11">
        <v>2</v>
      </c>
      <c r="G376" s="39" t="s">
        <v>41</v>
      </c>
      <c r="H376" s="21">
        <v>17766000</v>
      </c>
      <c r="I376" s="52">
        <v>6.5100000000000005E-2</v>
      </c>
      <c r="J376" s="31">
        <f t="shared" ref="J376" si="146">+ROUND((H376*I376)+H376,-3)</f>
        <v>18923000</v>
      </c>
    </row>
    <row r="377" spans="2:10" ht="12.95" customHeight="1" x14ac:dyDescent="0.2">
      <c r="B377" s="7" t="s">
        <v>424</v>
      </c>
      <c r="C377" s="7" t="s">
        <v>425</v>
      </c>
      <c r="D377" s="7" t="s">
        <v>177</v>
      </c>
      <c r="E377" s="11">
        <v>7576</v>
      </c>
      <c r="F377" s="11">
        <v>2</v>
      </c>
      <c r="G377" s="39" t="s">
        <v>41</v>
      </c>
      <c r="H377" s="21">
        <v>15327000</v>
      </c>
      <c r="I377" s="52">
        <v>5.9499999999999997E-2</v>
      </c>
      <c r="J377" s="31">
        <f t="shared" ref="J377" si="147">+ROUND((H377*I377)+H377,-3)</f>
        <v>16239000</v>
      </c>
    </row>
    <row r="378" spans="2:10" ht="12.95" customHeight="1" x14ac:dyDescent="0.2">
      <c r="B378" s="7" t="s">
        <v>424</v>
      </c>
      <c r="C378" s="7" t="s">
        <v>425</v>
      </c>
      <c r="D378" s="7" t="s">
        <v>44</v>
      </c>
      <c r="E378" s="11">
        <v>7576</v>
      </c>
      <c r="F378" s="11">
        <v>2</v>
      </c>
      <c r="G378" s="39" t="s">
        <v>41</v>
      </c>
      <c r="H378" s="21">
        <v>15327000</v>
      </c>
      <c r="I378" s="52">
        <v>6.5100000000000005E-2</v>
      </c>
      <c r="J378" s="31">
        <f t="shared" ref="J378" si="148">+ROUND((H378*I378)+H378,-3)</f>
        <v>16325000</v>
      </c>
    </row>
    <row r="379" spans="2:10" ht="12.95" customHeight="1" x14ac:dyDescent="0.2">
      <c r="B379" s="7" t="s">
        <v>426</v>
      </c>
      <c r="C379" s="7" t="s">
        <v>427</v>
      </c>
      <c r="D379" s="7" t="s">
        <v>40</v>
      </c>
      <c r="E379" s="11">
        <v>105238</v>
      </c>
      <c r="F379" s="11">
        <v>3</v>
      </c>
      <c r="G379" s="39" t="s">
        <v>41</v>
      </c>
      <c r="H379" s="21">
        <v>18516000</v>
      </c>
      <c r="I379" s="52">
        <v>5.9499999999999997E-2</v>
      </c>
      <c r="J379" s="31">
        <f t="shared" si="137"/>
        <v>19618000</v>
      </c>
    </row>
    <row r="380" spans="2:10" ht="12.95" customHeight="1" x14ac:dyDescent="0.2">
      <c r="B380" s="7" t="s">
        <v>426</v>
      </c>
      <c r="C380" s="7" t="s">
        <v>427</v>
      </c>
      <c r="D380" s="7" t="s">
        <v>42</v>
      </c>
      <c r="E380" s="11">
        <v>105238</v>
      </c>
      <c r="F380" s="11">
        <v>3</v>
      </c>
      <c r="G380" s="39" t="s">
        <v>41</v>
      </c>
      <c r="H380" s="21">
        <v>18684000</v>
      </c>
      <c r="I380" s="52">
        <v>5.9499999999999997E-2</v>
      </c>
      <c r="J380" s="31">
        <f t="shared" si="137"/>
        <v>19796000</v>
      </c>
    </row>
    <row r="381" spans="2:10" ht="12.95" customHeight="1" x14ac:dyDescent="0.2">
      <c r="B381" s="7" t="s">
        <v>426</v>
      </c>
      <c r="C381" s="7" t="s">
        <v>427</v>
      </c>
      <c r="D381" s="7" t="s">
        <v>43</v>
      </c>
      <c r="E381" s="11">
        <v>105238</v>
      </c>
      <c r="F381" s="11">
        <v>3</v>
      </c>
      <c r="G381" s="39" t="s">
        <v>41</v>
      </c>
      <c r="H381" s="21">
        <v>18861000</v>
      </c>
      <c r="I381" s="52">
        <v>5.9499999999999997E-2</v>
      </c>
      <c r="J381" s="31">
        <f t="shared" si="137"/>
        <v>19983000</v>
      </c>
    </row>
    <row r="382" spans="2:10" ht="12.95" customHeight="1" x14ac:dyDescent="0.2">
      <c r="B382" s="7" t="s">
        <v>426</v>
      </c>
      <c r="C382" s="7" t="s">
        <v>427</v>
      </c>
      <c r="D382" s="7" t="s">
        <v>44</v>
      </c>
      <c r="E382" s="11">
        <v>105238</v>
      </c>
      <c r="F382" s="11">
        <v>3</v>
      </c>
      <c r="G382" s="39" t="s">
        <v>41</v>
      </c>
      <c r="H382" s="21">
        <v>18861000</v>
      </c>
      <c r="I382" s="52">
        <v>6.5100000000000005E-2</v>
      </c>
      <c r="J382" s="31">
        <f t="shared" ref="J382" si="149">+ROUND((H382*I382)+H382,-3)</f>
        <v>20089000</v>
      </c>
    </row>
    <row r="383" spans="2:10" ht="12.95" customHeight="1" x14ac:dyDescent="0.2">
      <c r="B383" s="7" t="s">
        <v>428</v>
      </c>
      <c r="C383" s="7" t="s">
        <v>429</v>
      </c>
      <c r="D383" s="7" t="s">
        <v>40</v>
      </c>
      <c r="E383" s="11">
        <v>105265</v>
      </c>
      <c r="F383" s="11">
        <v>4</v>
      </c>
      <c r="G383" s="39" t="s">
        <v>41</v>
      </c>
      <c r="H383" s="21">
        <v>18076000</v>
      </c>
      <c r="I383" s="52">
        <v>5.9499999999999997E-2</v>
      </c>
      <c r="J383" s="31">
        <f t="shared" si="137"/>
        <v>19152000</v>
      </c>
    </row>
    <row r="384" spans="2:10" x14ac:dyDescent="0.2">
      <c r="B384" s="7" t="s">
        <v>428</v>
      </c>
      <c r="C384" s="7" t="s">
        <v>429</v>
      </c>
      <c r="D384" s="7" t="s">
        <v>409</v>
      </c>
      <c r="E384" s="11">
        <v>105265</v>
      </c>
      <c r="F384" s="11">
        <v>4</v>
      </c>
      <c r="G384" s="39" t="s">
        <v>41</v>
      </c>
      <c r="H384" s="21">
        <v>18239000</v>
      </c>
      <c r="I384" s="52">
        <v>5.9499999999999997E-2</v>
      </c>
      <c r="J384" s="31">
        <f t="shared" si="137"/>
        <v>19324000</v>
      </c>
    </row>
    <row r="385" spans="2:10" x14ac:dyDescent="0.2">
      <c r="B385" s="7" t="s">
        <v>428</v>
      </c>
      <c r="C385" s="7" t="s">
        <v>429</v>
      </c>
      <c r="D385" s="7" t="s">
        <v>44</v>
      </c>
      <c r="E385" s="11">
        <v>105265</v>
      </c>
      <c r="F385" s="11">
        <v>4</v>
      </c>
      <c r="G385" s="39" t="s">
        <v>41</v>
      </c>
      <c r="H385" s="21">
        <v>18239000</v>
      </c>
      <c r="I385" s="52">
        <v>6.5100000000000005E-2</v>
      </c>
      <c r="J385" s="31">
        <f t="shared" ref="J385" si="150">+ROUND((H385*I385)+H385,-3)</f>
        <v>19426000</v>
      </c>
    </row>
    <row r="386" spans="2:10" x14ac:dyDescent="0.2">
      <c r="B386" s="7" t="s">
        <v>430</v>
      </c>
      <c r="C386" s="7" t="s">
        <v>431</v>
      </c>
      <c r="D386" s="7" t="s">
        <v>40</v>
      </c>
      <c r="E386" s="11">
        <v>106971</v>
      </c>
      <c r="F386" s="11">
        <v>4</v>
      </c>
      <c r="G386" s="39" t="s">
        <v>41</v>
      </c>
      <c r="H386" s="21">
        <v>16213000</v>
      </c>
      <c r="I386" s="52">
        <v>5.9499999999999997E-2</v>
      </c>
      <c r="J386" s="31">
        <f t="shared" si="137"/>
        <v>17178000</v>
      </c>
    </row>
    <row r="387" spans="2:10" x14ac:dyDescent="0.2">
      <c r="B387" s="7" t="s">
        <v>430</v>
      </c>
      <c r="C387" s="7" t="s">
        <v>431</v>
      </c>
      <c r="D387" s="7" t="s">
        <v>42</v>
      </c>
      <c r="E387" s="11">
        <v>106971</v>
      </c>
      <c r="F387" s="11">
        <v>4</v>
      </c>
      <c r="G387" s="39" t="s">
        <v>41</v>
      </c>
      <c r="H387" s="21">
        <v>16360000</v>
      </c>
      <c r="I387" s="52">
        <v>5.9499999999999997E-2</v>
      </c>
      <c r="J387" s="31">
        <f t="shared" si="137"/>
        <v>17333000</v>
      </c>
    </row>
    <row r="388" spans="2:10" x14ac:dyDescent="0.2">
      <c r="B388" s="7" t="s">
        <v>430</v>
      </c>
      <c r="C388" s="7" t="s">
        <v>431</v>
      </c>
      <c r="D388" s="7" t="s">
        <v>43</v>
      </c>
      <c r="E388" s="11">
        <v>106971</v>
      </c>
      <c r="F388" s="11">
        <v>4</v>
      </c>
      <c r="G388" s="39" t="s">
        <v>41</v>
      </c>
      <c r="H388" s="21">
        <v>16515000</v>
      </c>
      <c r="I388" s="52">
        <v>5.9499999999999997E-2</v>
      </c>
      <c r="J388" s="31">
        <f t="shared" si="137"/>
        <v>17498000</v>
      </c>
    </row>
    <row r="389" spans="2:10" x14ac:dyDescent="0.2">
      <c r="B389" s="7" t="s">
        <v>430</v>
      </c>
      <c r="C389" s="7" t="s">
        <v>431</v>
      </c>
      <c r="D389" s="7" t="s">
        <v>44</v>
      </c>
      <c r="E389" s="11">
        <v>106971</v>
      </c>
      <c r="F389" s="11">
        <v>4</v>
      </c>
      <c r="G389" s="39" t="s">
        <v>41</v>
      </c>
      <c r="H389" s="21">
        <v>16515000</v>
      </c>
      <c r="I389" s="52">
        <v>6.5100000000000005E-2</v>
      </c>
      <c r="J389" s="31">
        <f t="shared" ref="J389" si="151">+ROUND((H389*I389)+H389,-3)</f>
        <v>17590000</v>
      </c>
    </row>
    <row r="390" spans="2:10" x14ac:dyDescent="0.2">
      <c r="B390" s="7" t="s">
        <v>432</v>
      </c>
      <c r="C390" s="7" t="s">
        <v>433</v>
      </c>
      <c r="D390" s="7" t="s">
        <v>40</v>
      </c>
      <c r="E390" s="11">
        <v>20045</v>
      </c>
      <c r="F390" s="11">
        <v>4</v>
      </c>
      <c r="G390" s="39" t="s">
        <v>41</v>
      </c>
      <c r="H390" s="21">
        <v>17364000</v>
      </c>
      <c r="I390" s="52">
        <v>5.9499999999999997E-2</v>
      </c>
      <c r="J390" s="31">
        <f t="shared" si="137"/>
        <v>18397000</v>
      </c>
    </row>
    <row r="391" spans="2:10" x14ac:dyDescent="0.2">
      <c r="B391" s="7" t="s">
        <v>432</v>
      </c>
      <c r="C391" s="7" t="s">
        <v>433</v>
      </c>
      <c r="D391" s="7" t="s">
        <v>42</v>
      </c>
      <c r="E391" s="11">
        <v>20045</v>
      </c>
      <c r="F391" s="11">
        <v>4</v>
      </c>
      <c r="G391" s="39" t="s">
        <v>41</v>
      </c>
      <c r="H391" s="21">
        <v>17521000</v>
      </c>
      <c r="I391" s="52">
        <v>5.9499999999999997E-2</v>
      </c>
      <c r="J391" s="31">
        <f t="shared" ref="J391:J424" si="152">+ROUND((H391*I391)+H391,-3)</f>
        <v>18563000</v>
      </c>
    </row>
    <row r="392" spans="2:10" x14ac:dyDescent="0.2">
      <c r="B392" s="7" t="s">
        <v>432</v>
      </c>
      <c r="C392" s="7" t="s">
        <v>433</v>
      </c>
      <c r="D392" s="7" t="s">
        <v>43</v>
      </c>
      <c r="E392" s="11">
        <v>20045</v>
      </c>
      <c r="F392" s="11">
        <v>4</v>
      </c>
      <c r="G392" s="39" t="s">
        <v>41</v>
      </c>
      <c r="H392" s="21">
        <v>17687000</v>
      </c>
      <c r="I392" s="52">
        <v>5.9499999999999997E-2</v>
      </c>
      <c r="J392" s="31">
        <f t="shared" si="152"/>
        <v>18739000</v>
      </c>
    </row>
    <row r="393" spans="2:10" x14ac:dyDescent="0.2">
      <c r="B393" s="7" t="s">
        <v>432</v>
      </c>
      <c r="C393" s="7" t="s">
        <v>433</v>
      </c>
      <c r="D393" s="7" t="s">
        <v>44</v>
      </c>
      <c r="E393" s="11">
        <v>20045</v>
      </c>
      <c r="F393" s="11">
        <v>4</v>
      </c>
      <c r="G393" s="39" t="s">
        <v>41</v>
      </c>
      <c r="H393" s="21">
        <v>17687000</v>
      </c>
      <c r="I393" s="52">
        <v>6.5100000000000005E-2</v>
      </c>
      <c r="J393" s="31">
        <f t="shared" ref="J393" si="153">+ROUND((H393*I393)+H393,-3)</f>
        <v>18838000</v>
      </c>
    </row>
    <row r="394" spans="2:10" x14ac:dyDescent="0.2">
      <c r="B394" s="7" t="s">
        <v>434</v>
      </c>
      <c r="C394" s="7" t="s">
        <v>435</v>
      </c>
      <c r="D394" s="7" t="s">
        <v>40</v>
      </c>
      <c r="E394" s="11">
        <v>52699</v>
      </c>
      <c r="F394" s="11">
        <v>4</v>
      </c>
      <c r="G394" s="39" t="s">
        <v>41</v>
      </c>
      <c r="H394" s="21">
        <v>16478000</v>
      </c>
      <c r="I394" s="52">
        <v>5.9499999999999997E-2</v>
      </c>
      <c r="J394" s="31">
        <f t="shared" si="152"/>
        <v>17458000</v>
      </c>
    </row>
    <row r="395" spans="2:10" x14ac:dyDescent="0.2">
      <c r="B395" s="7" t="s">
        <v>434</v>
      </c>
      <c r="C395" s="7" t="s">
        <v>435</v>
      </c>
      <c r="D395" s="7" t="s">
        <v>42</v>
      </c>
      <c r="E395" s="11">
        <v>52699</v>
      </c>
      <c r="F395" s="11">
        <v>4</v>
      </c>
      <c r="G395" s="39" t="s">
        <v>41</v>
      </c>
      <c r="H395" s="21">
        <v>16626000</v>
      </c>
      <c r="I395" s="52">
        <v>5.9499999999999997E-2</v>
      </c>
      <c r="J395" s="31">
        <f t="shared" si="152"/>
        <v>17615000</v>
      </c>
    </row>
    <row r="396" spans="2:10" x14ac:dyDescent="0.2">
      <c r="B396" s="7" t="s">
        <v>434</v>
      </c>
      <c r="C396" s="7" t="s">
        <v>435</v>
      </c>
      <c r="D396" s="7" t="s">
        <v>43</v>
      </c>
      <c r="E396" s="11">
        <v>52699</v>
      </c>
      <c r="F396" s="11">
        <v>4</v>
      </c>
      <c r="G396" s="39" t="s">
        <v>41</v>
      </c>
      <c r="H396" s="21">
        <v>16784000</v>
      </c>
      <c r="I396" s="52">
        <v>5.9499999999999997E-2</v>
      </c>
      <c r="J396" s="31">
        <f t="shared" si="152"/>
        <v>17783000</v>
      </c>
    </row>
    <row r="397" spans="2:10" x14ac:dyDescent="0.2">
      <c r="B397" s="7" t="s">
        <v>434</v>
      </c>
      <c r="C397" s="7" t="s">
        <v>435</v>
      </c>
      <c r="D397" s="7" t="s">
        <v>44</v>
      </c>
      <c r="E397" s="11">
        <v>52699</v>
      </c>
      <c r="F397" s="11">
        <v>4</v>
      </c>
      <c r="G397" s="39" t="s">
        <v>41</v>
      </c>
      <c r="H397" s="21">
        <v>16784000</v>
      </c>
      <c r="I397" s="52">
        <v>6.5100000000000005E-2</v>
      </c>
      <c r="J397" s="31">
        <f t="shared" ref="J397" si="154">+ROUND((H397*I397)+H397,-3)</f>
        <v>17877000</v>
      </c>
    </row>
    <row r="398" spans="2:10" x14ac:dyDescent="0.2">
      <c r="B398" s="7" t="s">
        <v>436</v>
      </c>
      <c r="C398" s="7" t="s">
        <v>437</v>
      </c>
      <c r="D398" s="7" t="s">
        <v>40</v>
      </c>
      <c r="E398" s="11">
        <v>54466</v>
      </c>
      <c r="F398" s="11">
        <v>4</v>
      </c>
      <c r="G398" s="39" t="s">
        <v>41</v>
      </c>
      <c r="H398" s="21">
        <v>18005000</v>
      </c>
      <c r="I398" s="52">
        <v>5.9499999999999997E-2</v>
      </c>
      <c r="J398" s="31">
        <f t="shared" si="152"/>
        <v>19076000</v>
      </c>
    </row>
    <row r="399" spans="2:10" x14ac:dyDescent="0.2">
      <c r="B399" s="7" t="s">
        <v>436</v>
      </c>
      <c r="C399" s="7" t="s">
        <v>437</v>
      </c>
      <c r="D399" s="7" t="s">
        <v>42</v>
      </c>
      <c r="E399" s="11">
        <v>54466</v>
      </c>
      <c r="F399" s="11">
        <v>4</v>
      </c>
      <c r="G399" s="39" t="s">
        <v>41</v>
      </c>
      <c r="H399" s="21">
        <v>18168000</v>
      </c>
      <c r="I399" s="52">
        <v>5.9499999999999997E-2</v>
      </c>
      <c r="J399" s="31">
        <f t="shared" si="152"/>
        <v>19249000</v>
      </c>
    </row>
    <row r="400" spans="2:10" x14ac:dyDescent="0.2">
      <c r="B400" s="7" t="s">
        <v>436</v>
      </c>
      <c r="C400" s="7" t="s">
        <v>437</v>
      </c>
      <c r="D400" s="7" t="s">
        <v>43</v>
      </c>
      <c r="E400" s="11">
        <v>54466</v>
      </c>
      <c r="F400" s="11">
        <v>4</v>
      </c>
      <c r="G400" s="39" t="s">
        <v>41</v>
      </c>
      <c r="H400" s="21">
        <v>18341000</v>
      </c>
      <c r="I400" s="52">
        <v>5.9499999999999997E-2</v>
      </c>
      <c r="J400" s="31">
        <f t="shared" si="152"/>
        <v>19432000</v>
      </c>
    </row>
    <row r="401" spans="2:10" x14ac:dyDescent="0.2">
      <c r="B401" s="7" t="s">
        <v>436</v>
      </c>
      <c r="C401" s="7" t="s">
        <v>437</v>
      </c>
      <c r="D401" s="7" t="s">
        <v>44</v>
      </c>
      <c r="E401" s="11">
        <v>54466</v>
      </c>
      <c r="F401" s="11">
        <v>4</v>
      </c>
      <c r="G401" s="39" t="s">
        <v>41</v>
      </c>
      <c r="H401" s="21">
        <v>18341000</v>
      </c>
      <c r="I401" s="52">
        <v>6.5100000000000005E-2</v>
      </c>
      <c r="J401" s="31">
        <f t="shared" ref="J401" si="155">+ROUND((H401*I401)+H401,-3)</f>
        <v>19535000</v>
      </c>
    </row>
    <row r="402" spans="2:10" x14ac:dyDescent="0.2">
      <c r="B402" s="7" t="s">
        <v>438</v>
      </c>
      <c r="C402" s="7" t="s">
        <v>439</v>
      </c>
      <c r="D402" s="7" t="s">
        <v>40</v>
      </c>
      <c r="E402" s="11">
        <v>108954</v>
      </c>
      <c r="F402" s="11">
        <v>3</v>
      </c>
      <c r="G402" s="39" t="s">
        <v>41</v>
      </c>
      <c r="H402" s="21">
        <v>17067000</v>
      </c>
      <c r="I402" s="52">
        <v>5.9499999999999997E-2</v>
      </c>
      <c r="J402" s="31">
        <f t="shared" si="152"/>
        <v>18082000</v>
      </c>
    </row>
    <row r="403" spans="2:10" x14ac:dyDescent="0.2">
      <c r="B403" s="7" t="s">
        <v>438</v>
      </c>
      <c r="C403" s="7" t="s">
        <v>439</v>
      </c>
      <c r="D403" s="7" t="s">
        <v>42</v>
      </c>
      <c r="E403" s="11">
        <v>108954</v>
      </c>
      <c r="F403" s="11">
        <v>3</v>
      </c>
      <c r="G403" s="39" t="s">
        <v>41</v>
      </c>
      <c r="H403" s="21">
        <v>17221000</v>
      </c>
      <c r="I403" s="52">
        <v>5.9499999999999997E-2</v>
      </c>
      <c r="J403" s="31">
        <f t="shared" si="152"/>
        <v>18246000</v>
      </c>
    </row>
    <row r="404" spans="2:10" x14ac:dyDescent="0.2">
      <c r="B404" s="7" t="s">
        <v>438</v>
      </c>
      <c r="C404" s="7" t="s">
        <v>439</v>
      </c>
      <c r="D404" s="7" t="s">
        <v>43</v>
      </c>
      <c r="E404" s="11">
        <v>108954</v>
      </c>
      <c r="F404" s="11">
        <v>3</v>
      </c>
      <c r="G404" s="39" t="s">
        <v>41</v>
      </c>
      <c r="H404" s="21">
        <v>17384000</v>
      </c>
      <c r="I404" s="52">
        <v>5.9499999999999997E-2</v>
      </c>
      <c r="J404" s="31">
        <f t="shared" si="152"/>
        <v>18418000</v>
      </c>
    </row>
    <row r="405" spans="2:10" x14ac:dyDescent="0.2">
      <c r="B405" s="7" t="s">
        <v>438</v>
      </c>
      <c r="C405" s="7" t="s">
        <v>439</v>
      </c>
      <c r="D405" s="7" t="s">
        <v>44</v>
      </c>
      <c r="E405" s="11">
        <v>108954</v>
      </c>
      <c r="F405" s="11">
        <v>3</v>
      </c>
      <c r="G405" s="39" t="s">
        <v>41</v>
      </c>
      <c r="H405" s="21">
        <v>17384000</v>
      </c>
      <c r="I405" s="52">
        <v>6.5100000000000005E-2</v>
      </c>
      <c r="J405" s="31">
        <f t="shared" ref="J405" si="156">+ROUND((H405*I405)+H405,-3)</f>
        <v>18516000</v>
      </c>
    </row>
    <row r="406" spans="2:10" x14ac:dyDescent="0.2">
      <c r="B406" s="7" t="s">
        <v>440</v>
      </c>
      <c r="C406" s="7" t="s">
        <v>441</v>
      </c>
      <c r="D406" s="7" t="s">
        <v>40</v>
      </c>
      <c r="E406" s="11">
        <v>9291</v>
      </c>
      <c r="F406" s="11">
        <v>4</v>
      </c>
      <c r="G406" s="39" t="s">
        <v>41</v>
      </c>
      <c r="H406" s="21">
        <v>17592000</v>
      </c>
      <c r="I406" s="52">
        <v>5.9499999999999997E-2</v>
      </c>
      <c r="J406" s="31">
        <f t="shared" si="152"/>
        <v>18639000</v>
      </c>
    </row>
    <row r="407" spans="2:10" x14ac:dyDescent="0.2">
      <c r="B407" s="7" t="s">
        <v>440</v>
      </c>
      <c r="C407" s="7" t="s">
        <v>441</v>
      </c>
      <c r="D407" s="7" t="s">
        <v>42</v>
      </c>
      <c r="E407" s="11">
        <v>9291</v>
      </c>
      <c r="F407" s="11">
        <v>4</v>
      </c>
      <c r="G407" s="39" t="s">
        <v>41</v>
      </c>
      <c r="H407" s="21">
        <v>17751000</v>
      </c>
      <c r="I407" s="52">
        <v>5.9499999999999997E-2</v>
      </c>
      <c r="J407" s="31">
        <f t="shared" si="152"/>
        <v>18807000</v>
      </c>
    </row>
    <row r="408" spans="2:10" x14ac:dyDescent="0.2">
      <c r="B408" s="7" t="s">
        <v>440</v>
      </c>
      <c r="C408" s="7" t="s">
        <v>441</v>
      </c>
      <c r="D408" s="7" t="s">
        <v>43</v>
      </c>
      <c r="E408" s="11">
        <v>9291</v>
      </c>
      <c r="F408" s="11">
        <v>4</v>
      </c>
      <c r="G408" s="39" t="s">
        <v>41</v>
      </c>
      <c r="H408" s="21">
        <v>17919000</v>
      </c>
      <c r="I408" s="52">
        <v>5.9499999999999997E-2</v>
      </c>
      <c r="J408" s="31">
        <f t="shared" si="152"/>
        <v>18985000</v>
      </c>
    </row>
    <row r="409" spans="2:10" x14ac:dyDescent="0.2">
      <c r="B409" s="7" t="s">
        <v>440</v>
      </c>
      <c r="C409" s="7" t="s">
        <v>441</v>
      </c>
      <c r="D409" s="7" t="s">
        <v>44</v>
      </c>
      <c r="E409" s="11">
        <v>9291</v>
      </c>
      <c r="F409" s="11">
        <v>4</v>
      </c>
      <c r="G409" s="39" t="s">
        <v>41</v>
      </c>
      <c r="H409" s="21">
        <v>17919000</v>
      </c>
      <c r="I409" s="52">
        <v>6.5100000000000005E-2</v>
      </c>
      <c r="J409" s="31">
        <f t="shared" ref="J409" si="157">+ROUND((H409*I409)+H409,-3)</f>
        <v>19086000</v>
      </c>
    </row>
    <row r="410" spans="2:10" x14ac:dyDescent="0.2">
      <c r="B410" s="7" t="s">
        <v>442</v>
      </c>
      <c r="C410" s="7" t="s">
        <v>443</v>
      </c>
      <c r="D410" s="7" t="s">
        <v>40</v>
      </c>
      <c r="E410" s="11">
        <v>53642</v>
      </c>
      <c r="F410" s="11">
        <v>4</v>
      </c>
      <c r="G410" s="39" t="s">
        <v>41</v>
      </c>
      <c r="H410" s="21">
        <v>16212000</v>
      </c>
      <c r="I410" s="52">
        <v>5.9499999999999997E-2</v>
      </c>
      <c r="J410" s="31">
        <f t="shared" si="152"/>
        <v>17177000</v>
      </c>
    </row>
    <row r="411" spans="2:10" x14ac:dyDescent="0.2">
      <c r="B411" s="7" t="s">
        <v>442</v>
      </c>
      <c r="C411" s="7" t="s">
        <v>443</v>
      </c>
      <c r="D411" s="7" t="s">
        <v>42</v>
      </c>
      <c r="E411" s="11">
        <v>53642</v>
      </c>
      <c r="F411" s="11">
        <v>4</v>
      </c>
      <c r="G411" s="39" t="s">
        <v>41</v>
      </c>
      <c r="H411" s="21">
        <v>16359000</v>
      </c>
      <c r="I411" s="52">
        <v>5.9499999999999997E-2</v>
      </c>
      <c r="J411" s="31">
        <f t="shared" si="152"/>
        <v>17332000</v>
      </c>
    </row>
    <row r="412" spans="2:10" x14ac:dyDescent="0.2">
      <c r="B412" s="7" t="s">
        <v>442</v>
      </c>
      <c r="C412" s="7" t="s">
        <v>443</v>
      </c>
      <c r="D412" s="7" t="s">
        <v>43</v>
      </c>
      <c r="E412" s="11">
        <v>53642</v>
      </c>
      <c r="F412" s="11">
        <v>4</v>
      </c>
      <c r="G412" s="39" t="s">
        <v>41</v>
      </c>
      <c r="H412" s="21">
        <v>16514000</v>
      </c>
      <c r="I412" s="52">
        <v>5.9499999999999997E-2</v>
      </c>
      <c r="J412" s="31">
        <f t="shared" si="152"/>
        <v>17497000</v>
      </c>
    </row>
    <row r="413" spans="2:10" x14ac:dyDescent="0.2">
      <c r="B413" s="7" t="s">
        <v>442</v>
      </c>
      <c r="C413" s="7" t="s">
        <v>443</v>
      </c>
      <c r="D413" s="7" t="s">
        <v>44</v>
      </c>
      <c r="E413" s="11">
        <v>53642</v>
      </c>
      <c r="F413" s="11">
        <v>4</v>
      </c>
      <c r="G413" s="39" t="s">
        <v>41</v>
      </c>
      <c r="H413" s="21">
        <v>16514000</v>
      </c>
      <c r="I413" s="52">
        <v>6.5100000000000005E-2</v>
      </c>
      <c r="J413" s="31">
        <f t="shared" ref="J413" si="158">+ROUND((H413*I413)+H413,-3)</f>
        <v>17589000</v>
      </c>
    </row>
    <row r="414" spans="2:10" x14ac:dyDescent="0.2">
      <c r="B414" s="7" t="s">
        <v>444</v>
      </c>
      <c r="C414" s="7" t="s">
        <v>445</v>
      </c>
      <c r="D414" s="7" t="s">
        <v>40</v>
      </c>
      <c r="E414" s="11">
        <v>108908</v>
      </c>
      <c r="F414" s="11">
        <v>3</v>
      </c>
      <c r="G414" s="39" t="s">
        <v>41</v>
      </c>
      <c r="H414" s="21">
        <v>18005000</v>
      </c>
      <c r="I414" s="52">
        <v>5.9499999999999997E-2</v>
      </c>
      <c r="J414" s="31">
        <f t="shared" si="152"/>
        <v>19076000</v>
      </c>
    </row>
    <row r="415" spans="2:10" x14ac:dyDescent="0.2">
      <c r="B415" s="7" t="s">
        <v>444</v>
      </c>
      <c r="C415" s="7" t="s">
        <v>445</v>
      </c>
      <c r="D415" s="7" t="s">
        <v>42</v>
      </c>
      <c r="E415" s="11">
        <v>108908</v>
      </c>
      <c r="F415" s="11">
        <v>3</v>
      </c>
      <c r="G415" s="39" t="s">
        <v>41</v>
      </c>
      <c r="H415" s="21">
        <v>18168000</v>
      </c>
      <c r="I415" s="52">
        <v>5.9499999999999997E-2</v>
      </c>
      <c r="J415" s="31">
        <f t="shared" si="152"/>
        <v>19249000</v>
      </c>
    </row>
    <row r="416" spans="2:10" x14ac:dyDescent="0.2">
      <c r="B416" s="7" t="s">
        <v>444</v>
      </c>
      <c r="C416" s="7" t="s">
        <v>445</v>
      </c>
      <c r="D416" s="7" t="s">
        <v>43</v>
      </c>
      <c r="E416" s="11">
        <v>108908</v>
      </c>
      <c r="F416" s="11">
        <v>3</v>
      </c>
      <c r="G416" s="39" t="s">
        <v>41</v>
      </c>
      <c r="H416" s="21">
        <v>18341000</v>
      </c>
      <c r="I416" s="52">
        <v>5.9499999999999997E-2</v>
      </c>
      <c r="J416" s="31">
        <f t="shared" si="152"/>
        <v>19432000</v>
      </c>
    </row>
    <row r="417" spans="2:10" x14ac:dyDescent="0.2">
      <c r="B417" s="7" t="s">
        <v>444</v>
      </c>
      <c r="C417" s="7" t="s">
        <v>445</v>
      </c>
      <c r="D417" s="7" t="s">
        <v>44</v>
      </c>
      <c r="E417" s="11">
        <v>108908</v>
      </c>
      <c r="F417" s="11">
        <v>3</v>
      </c>
      <c r="G417" s="39" t="s">
        <v>41</v>
      </c>
      <c r="H417" s="21">
        <v>18341000</v>
      </c>
      <c r="I417" s="52">
        <v>6.5100000000000005E-2</v>
      </c>
      <c r="J417" s="31">
        <f t="shared" ref="J417" si="159">+ROUND((H417*I417)+H417,-3)</f>
        <v>19535000</v>
      </c>
    </row>
    <row r="418" spans="2:10" x14ac:dyDescent="0.2">
      <c r="B418" s="7" t="s">
        <v>446</v>
      </c>
      <c r="C418" s="7" t="s">
        <v>447</v>
      </c>
      <c r="D418" s="7" t="s">
        <v>40</v>
      </c>
      <c r="E418" s="63">
        <v>117341</v>
      </c>
      <c r="F418" s="11">
        <v>3</v>
      </c>
      <c r="G418" s="39" t="s">
        <v>41</v>
      </c>
      <c r="H418" s="21">
        <v>16212000</v>
      </c>
      <c r="I418" s="52">
        <v>5.9499999999999997E-2</v>
      </c>
      <c r="J418" s="31">
        <f t="shared" si="152"/>
        <v>17177000</v>
      </c>
    </row>
    <row r="419" spans="2:10" x14ac:dyDescent="0.2">
      <c r="B419" s="7" t="s">
        <v>446</v>
      </c>
      <c r="C419" s="7" t="s">
        <v>447</v>
      </c>
      <c r="D419" s="7" t="s">
        <v>42</v>
      </c>
      <c r="E419" s="63">
        <v>117341</v>
      </c>
      <c r="F419" s="11">
        <v>3</v>
      </c>
      <c r="G419" s="39" t="s">
        <v>41</v>
      </c>
      <c r="H419" s="21">
        <v>16359000</v>
      </c>
      <c r="I419" s="52">
        <v>5.9499999999999997E-2</v>
      </c>
      <c r="J419" s="31">
        <f t="shared" si="152"/>
        <v>17332000</v>
      </c>
    </row>
    <row r="420" spans="2:10" ht="12.75" customHeight="1" x14ac:dyDescent="0.2">
      <c r="B420" s="7" t="s">
        <v>446</v>
      </c>
      <c r="C420" s="7" t="s">
        <v>447</v>
      </c>
      <c r="D420" s="7" t="s">
        <v>43</v>
      </c>
      <c r="E420" s="63">
        <v>117341</v>
      </c>
      <c r="F420" s="11">
        <v>3</v>
      </c>
      <c r="G420" s="39" t="s">
        <v>41</v>
      </c>
      <c r="H420" s="21">
        <v>16514000</v>
      </c>
      <c r="I420" s="52">
        <v>5.9499999999999997E-2</v>
      </c>
      <c r="J420" s="31">
        <f t="shared" si="152"/>
        <v>17497000</v>
      </c>
    </row>
    <row r="421" spans="2:10" ht="12.75" customHeight="1" x14ac:dyDescent="0.2">
      <c r="B421" s="7" t="s">
        <v>446</v>
      </c>
      <c r="C421" s="7" t="s">
        <v>447</v>
      </c>
      <c r="D421" s="7" t="s">
        <v>44</v>
      </c>
      <c r="E421" s="63">
        <v>117341</v>
      </c>
      <c r="F421" s="11">
        <v>3</v>
      </c>
      <c r="G421" s="39" t="s">
        <v>41</v>
      </c>
      <c r="H421" s="21">
        <v>16514000</v>
      </c>
      <c r="I421" s="52">
        <v>6.5100000000000005E-2</v>
      </c>
      <c r="J421" s="31">
        <f t="shared" ref="J421" si="160">+ROUND((H421*I421)+H421,-3)</f>
        <v>17589000</v>
      </c>
    </row>
    <row r="422" spans="2:10" x14ac:dyDescent="0.2">
      <c r="B422" s="7" t="s">
        <v>448</v>
      </c>
      <c r="C422" s="7" t="s">
        <v>449</v>
      </c>
      <c r="D422" s="7" t="s">
        <v>40</v>
      </c>
      <c r="E422" s="11">
        <v>108909</v>
      </c>
      <c r="F422" s="11">
        <v>3</v>
      </c>
      <c r="G422" s="39" t="s">
        <v>41</v>
      </c>
      <c r="H422" s="21">
        <v>18005000</v>
      </c>
      <c r="I422" s="52">
        <v>5.9499999999999997E-2</v>
      </c>
      <c r="J422" s="31">
        <f t="shared" si="152"/>
        <v>19076000</v>
      </c>
    </row>
    <row r="423" spans="2:10" x14ac:dyDescent="0.2">
      <c r="B423" s="7" t="s">
        <v>448</v>
      </c>
      <c r="C423" s="7" t="s">
        <v>449</v>
      </c>
      <c r="D423" s="7" t="s">
        <v>42</v>
      </c>
      <c r="E423" s="11">
        <v>108909</v>
      </c>
      <c r="F423" s="11">
        <v>3</v>
      </c>
      <c r="G423" s="39" t="s">
        <v>41</v>
      </c>
      <c r="H423" s="21">
        <v>18168000</v>
      </c>
      <c r="I423" s="52">
        <v>5.9499999999999997E-2</v>
      </c>
      <c r="J423" s="31">
        <f t="shared" si="152"/>
        <v>19249000</v>
      </c>
    </row>
    <row r="424" spans="2:10" x14ac:dyDescent="0.2">
      <c r="B424" s="7" t="s">
        <v>448</v>
      </c>
      <c r="C424" s="7" t="s">
        <v>449</v>
      </c>
      <c r="D424" s="7" t="s">
        <v>43</v>
      </c>
      <c r="E424" s="11">
        <v>108909</v>
      </c>
      <c r="F424" s="11">
        <v>3</v>
      </c>
      <c r="G424" s="39" t="s">
        <v>41</v>
      </c>
      <c r="H424" s="21">
        <v>18341000</v>
      </c>
      <c r="I424" s="52">
        <v>5.9499999999999997E-2</v>
      </c>
      <c r="J424" s="31">
        <f t="shared" si="152"/>
        <v>19432000</v>
      </c>
    </row>
    <row r="425" spans="2:10" x14ac:dyDescent="0.2">
      <c r="B425" s="7" t="s">
        <v>448</v>
      </c>
      <c r="C425" s="7" t="s">
        <v>449</v>
      </c>
      <c r="D425" s="7" t="s">
        <v>44</v>
      </c>
      <c r="E425" s="11">
        <v>108909</v>
      </c>
      <c r="F425" s="11">
        <v>3</v>
      </c>
      <c r="G425" s="39" t="s">
        <v>41</v>
      </c>
      <c r="H425" s="21">
        <v>18341000</v>
      </c>
      <c r="I425" s="52">
        <v>6.5100000000000005E-2</v>
      </c>
      <c r="J425" s="31">
        <f t="shared" ref="J425" si="161">+ROUND((H425*I425)+H425,-3)</f>
        <v>19535000</v>
      </c>
    </row>
    <row r="426" spans="2:10" x14ac:dyDescent="0.2">
      <c r="B426" s="7"/>
      <c r="C426" s="7"/>
      <c r="D426" s="7"/>
      <c r="E426" s="11"/>
      <c r="F426" s="11"/>
      <c r="G426" s="39"/>
      <c r="H426" s="21"/>
      <c r="I426" s="52"/>
      <c r="J426" s="31"/>
    </row>
    <row r="427" spans="2:10" ht="12.95" customHeight="1" x14ac:dyDescent="0.2">
      <c r="B427" s="7"/>
      <c r="C427" s="8" t="s">
        <v>450</v>
      </c>
      <c r="D427" s="8"/>
      <c r="E427" s="11"/>
      <c r="F427" s="11"/>
      <c r="G427" s="39"/>
      <c r="H427" s="21"/>
      <c r="I427" s="52" t="s">
        <v>174</v>
      </c>
      <c r="J427" s="31"/>
    </row>
    <row r="428" spans="2:10" ht="12.95" customHeight="1" x14ac:dyDescent="0.2">
      <c r="B428" s="7" t="s">
        <v>451</v>
      </c>
      <c r="C428" s="7" t="s">
        <v>452</v>
      </c>
      <c r="D428" s="7" t="s">
        <v>40</v>
      </c>
      <c r="E428" s="11">
        <v>91251</v>
      </c>
      <c r="F428" s="11">
        <v>3</v>
      </c>
      <c r="G428" s="39" t="s">
        <v>41</v>
      </c>
      <c r="H428" s="21">
        <v>18261000</v>
      </c>
      <c r="I428" s="52">
        <v>0.04</v>
      </c>
      <c r="J428" s="31">
        <f>+ROUND((H428*I428)+H428,-3)</f>
        <v>18991000</v>
      </c>
    </row>
    <row r="429" spans="2:10" ht="12.95" customHeight="1" x14ac:dyDescent="0.2">
      <c r="B429" s="7" t="s">
        <v>451</v>
      </c>
      <c r="C429" s="7" t="s">
        <v>452</v>
      </c>
      <c r="D429" s="7" t="s">
        <v>42</v>
      </c>
      <c r="E429" s="11">
        <v>91251</v>
      </c>
      <c r="F429" s="11">
        <v>3</v>
      </c>
      <c r="G429" s="39" t="s">
        <v>41</v>
      </c>
      <c r="H429" s="21">
        <v>18427000</v>
      </c>
      <c r="I429" s="52">
        <v>0.04</v>
      </c>
      <c r="J429" s="31">
        <f>+ROUND((H429*I429)+H429,-3)</f>
        <v>19164000</v>
      </c>
    </row>
    <row r="430" spans="2:10" ht="12.95" customHeight="1" x14ac:dyDescent="0.2">
      <c r="B430" s="7" t="s">
        <v>451</v>
      </c>
      <c r="C430" s="7" t="s">
        <v>452</v>
      </c>
      <c r="D430" s="7" t="s">
        <v>101</v>
      </c>
      <c r="E430" s="11">
        <v>91251</v>
      </c>
      <c r="F430" s="11">
        <v>3</v>
      </c>
      <c r="G430" s="39" t="s">
        <v>41</v>
      </c>
      <c r="H430" s="21">
        <v>17591000</v>
      </c>
      <c r="I430" s="52">
        <v>0.04</v>
      </c>
      <c r="J430" s="31">
        <f>+ROUND((H430*I430)+H430,-3)</f>
        <v>18295000</v>
      </c>
    </row>
    <row r="431" spans="2:10" ht="12.95" customHeight="1" x14ac:dyDescent="0.2">
      <c r="B431" s="7"/>
      <c r="C431" s="7"/>
      <c r="D431" s="7"/>
      <c r="E431" s="11"/>
      <c r="F431" s="11"/>
      <c r="G431" s="39"/>
      <c r="H431" s="21"/>
      <c r="I431" s="52"/>
      <c r="J431" s="31"/>
    </row>
    <row r="432" spans="2:10" ht="12.95" customHeight="1" x14ac:dyDescent="0.2">
      <c r="B432" s="7"/>
      <c r="C432" s="8" t="s">
        <v>453</v>
      </c>
      <c r="D432" s="8"/>
      <c r="E432" s="11"/>
      <c r="F432" s="11"/>
      <c r="G432" s="39"/>
      <c r="H432" s="21"/>
      <c r="I432" s="52"/>
      <c r="J432" s="31"/>
    </row>
    <row r="433" spans="2:10" ht="12.95" customHeight="1" x14ac:dyDescent="0.2">
      <c r="B433" s="7" t="s">
        <v>454</v>
      </c>
      <c r="C433" s="7" t="s">
        <v>455</v>
      </c>
      <c r="D433" s="7" t="s">
        <v>40</v>
      </c>
      <c r="E433" s="11">
        <v>109136</v>
      </c>
      <c r="F433" s="11">
        <v>4</v>
      </c>
      <c r="G433" s="39" t="s">
        <v>41</v>
      </c>
      <c r="H433" s="21">
        <v>8273000</v>
      </c>
      <c r="I433" s="52">
        <v>5.9499999999999997E-2</v>
      </c>
      <c r="J433" s="31">
        <f>+ROUND((H433*I433)+H433,-3)</f>
        <v>8765000</v>
      </c>
    </row>
    <row r="434" spans="2:10" ht="12.95" customHeight="1" x14ac:dyDescent="0.2">
      <c r="B434" s="7" t="s">
        <v>454</v>
      </c>
      <c r="C434" s="7" t="s">
        <v>455</v>
      </c>
      <c r="D434" s="7" t="s">
        <v>42</v>
      </c>
      <c r="E434" s="11">
        <v>109136</v>
      </c>
      <c r="F434" s="11">
        <v>4</v>
      </c>
      <c r="G434" s="39" t="s">
        <v>41</v>
      </c>
      <c r="H434" s="21">
        <v>8348000</v>
      </c>
      <c r="I434" s="52">
        <v>5.9499999999999997E-2</v>
      </c>
      <c r="J434" s="31">
        <f>+ROUND((H434*I434)+H434,-3)</f>
        <v>8845000</v>
      </c>
    </row>
    <row r="435" spans="2:10" ht="12.95" customHeight="1" x14ac:dyDescent="0.2">
      <c r="B435" s="7" t="s">
        <v>454</v>
      </c>
      <c r="C435" s="7" t="s">
        <v>455</v>
      </c>
      <c r="D435" s="7" t="s">
        <v>43</v>
      </c>
      <c r="E435" s="11">
        <v>109136</v>
      </c>
      <c r="F435" s="11">
        <v>4</v>
      </c>
      <c r="G435" s="39" t="s">
        <v>41</v>
      </c>
      <c r="H435" s="21">
        <v>8428000</v>
      </c>
      <c r="I435" s="52">
        <v>5.9499999999999997E-2</v>
      </c>
      <c r="J435" s="31">
        <f>+ROUND((H435*I435)+H435,-3)</f>
        <v>8929000</v>
      </c>
    </row>
    <row r="436" spans="2:10" ht="12.95" customHeight="1" x14ac:dyDescent="0.2">
      <c r="B436" s="7" t="s">
        <v>454</v>
      </c>
      <c r="C436" s="7" t="s">
        <v>455</v>
      </c>
      <c r="D436" s="7" t="s">
        <v>44</v>
      </c>
      <c r="E436" s="11">
        <v>109136</v>
      </c>
      <c r="F436" s="11">
        <v>4</v>
      </c>
      <c r="G436" s="39" t="s">
        <v>41</v>
      </c>
      <c r="H436" s="21">
        <v>8428000</v>
      </c>
      <c r="I436" s="52">
        <v>6.5100000000000005E-2</v>
      </c>
      <c r="J436" s="31">
        <f>+ROUND((H436*I436)+H436,-3)</f>
        <v>8977000</v>
      </c>
    </row>
    <row r="437" spans="2:10" x14ac:dyDescent="0.2">
      <c r="B437" s="7"/>
      <c r="C437" s="7"/>
      <c r="D437" s="7"/>
      <c r="E437" s="11"/>
      <c r="F437" s="11"/>
      <c r="G437" s="39"/>
      <c r="H437" s="21"/>
      <c r="I437" s="52"/>
      <c r="J437" s="31"/>
    </row>
    <row r="438" spans="2:10" ht="12.95" customHeight="1" x14ac:dyDescent="0.2">
      <c r="B438" s="7"/>
      <c r="C438" s="8" t="s">
        <v>154</v>
      </c>
      <c r="D438" s="8"/>
      <c r="E438" s="12"/>
      <c r="F438" s="12"/>
      <c r="G438" s="43"/>
      <c r="H438" s="21"/>
      <c r="I438" s="52" t="s">
        <v>174</v>
      </c>
      <c r="J438" s="31"/>
    </row>
    <row r="439" spans="2:10" ht="12.95" customHeight="1" x14ac:dyDescent="0.2">
      <c r="B439" s="7" t="s">
        <v>456</v>
      </c>
      <c r="C439" s="7" t="s">
        <v>457</v>
      </c>
      <c r="D439" s="7" t="s">
        <v>40</v>
      </c>
      <c r="E439" s="11">
        <v>104684</v>
      </c>
      <c r="F439" s="11">
        <v>10</v>
      </c>
      <c r="G439" s="39" t="s">
        <v>41</v>
      </c>
      <c r="H439" s="21">
        <v>20661000</v>
      </c>
      <c r="I439" s="52">
        <v>5.9499999999999997E-2</v>
      </c>
      <c r="J439" s="31">
        <f t="shared" ref="J439:J474" si="162">+ROUND((H439*I439)+H439,-3)</f>
        <v>21890000</v>
      </c>
    </row>
    <row r="440" spans="2:10" ht="12.95" customHeight="1" x14ac:dyDescent="0.2">
      <c r="B440" s="7" t="s">
        <v>456</v>
      </c>
      <c r="C440" s="7" t="s">
        <v>457</v>
      </c>
      <c r="D440" s="7" t="s">
        <v>42</v>
      </c>
      <c r="E440" s="11">
        <v>104684</v>
      </c>
      <c r="F440" s="11">
        <v>10</v>
      </c>
      <c r="G440" s="39" t="s">
        <v>41</v>
      </c>
      <c r="H440" s="21">
        <v>20849000</v>
      </c>
      <c r="I440" s="52">
        <v>5.9499999999999997E-2</v>
      </c>
      <c r="J440" s="31">
        <f t="shared" si="162"/>
        <v>22090000</v>
      </c>
    </row>
    <row r="441" spans="2:10" ht="12.95" customHeight="1" x14ac:dyDescent="0.2">
      <c r="B441" s="7" t="s">
        <v>456</v>
      </c>
      <c r="C441" s="7" t="s">
        <v>457</v>
      </c>
      <c r="D441" s="7" t="s">
        <v>43</v>
      </c>
      <c r="E441" s="11">
        <v>104684</v>
      </c>
      <c r="F441" s="11">
        <v>10</v>
      </c>
      <c r="G441" s="39" t="s">
        <v>41</v>
      </c>
      <c r="H441" s="21">
        <v>21047000</v>
      </c>
      <c r="I441" s="52">
        <v>5.9499999999999997E-2</v>
      </c>
      <c r="J441" s="31">
        <f t="shared" si="162"/>
        <v>22299000</v>
      </c>
    </row>
    <row r="442" spans="2:10" ht="12.95" customHeight="1" x14ac:dyDescent="0.2">
      <c r="B442" s="7" t="s">
        <v>456</v>
      </c>
      <c r="C442" s="7" t="s">
        <v>457</v>
      </c>
      <c r="D442" s="7" t="s">
        <v>44</v>
      </c>
      <c r="E442" s="11">
        <v>104684</v>
      </c>
      <c r="F442" s="11">
        <v>10</v>
      </c>
      <c r="G442" s="39" t="s">
        <v>41</v>
      </c>
      <c r="H442" s="21">
        <v>21047000</v>
      </c>
      <c r="I442" s="52">
        <v>6.5100000000000005E-2</v>
      </c>
      <c r="J442" s="31">
        <f t="shared" ref="J442" si="163">+ROUND((H442*I442)+H442,-3)</f>
        <v>22417000</v>
      </c>
    </row>
    <row r="443" spans="2:10" ht="12.95" customHeight="1" x14ac:dyDescent="0.2">
      <c r="B443" s="7" t="s">
        <v>458</v>
      </c>
      <c r="C443" s="7" t="s">
        <v>459</v>
      </c>
      <c r="D443" s="7" t="s">
        <v>40</v>
      </c>
      <c r="E443" s="11">
        <v>109246</v>
      </c>
      <c r="F443" s="11">
        <v>8</v>
      </c>
      <c r="G443" s="44" t="s">
        <v>41</v>
      </c>
      <c r="H443" s="21">
        <v>22109000</v>
      </c>
      <c r="I443" s="52">
        <v>5.9499999999999997E-2</v>
      </c>
      <c r="J443" s="31">
        <f t="shared" si="162"/>
        <v>23424000</v>
      </c>
    </row>
    <row r="444" spans="2:10" ht="12.95" customHeight="1" x14ac:dyDescent="0.2">
      <c r="B444" s="7" t="s">
        <v>458</v>
      </c>
      <c r="C444" s="7" t="s">
        <v>459</v>
      </c>
      <c r="D444" s="7" t="s">
        <v>42</v>
      </c>
      <c r="E444" s="11">
        <v>109246</v>
      </c>
      <c r="F444" s="11">
        <v>8</v>
      </c>
      <c r="G444" s="44" t="s">
        <v>41</v>
      </c>
      <c r="H444" s="21">
        <v>22308000</v>
      </c>
      <c r="I444" s="52">
        <v>5.9499999999999997E-2</v>
      </c>
      <c r="J444" s="31">
        <f t="shared" si="162"/>
        <v>23635000</v>
      </c>
    </row>
    <row r="445" spans="2:10" ht="12.95" customHeight="1" x14ac:dyDescent="0.2">
      <c r="B445" s="7" t="s">
        <v>458</v>
      </c>
      <c r="C445" s="7" t="s">
        <v>459</v>
      </c>
      <c r="D445" s="7" t="s">
        <v>43</v>
      </c>
      <c r="E445" s="11">
        <v>109246</v>
      </c>
      <c r="F445" s="11">
        <v>8</v>
      </c>
      <c r="G445" s="44" t="s">
        <v>41</v>
      </c>
      <c r="H445" s="21">
        <v>22520000</v>
      </c>
      <c r="I445" s="52">
        <v>5.9499999999999997E-2</v>
      </c>
      <c r="J445" s="31">
        <f t="shared" si="162"/>
        <v>23860000</v>
      </c>
    </row>
    <row r="446" spans="2:10" ht="12.95" customHeight="1" x14ac:dyDescent="0.2">
      <c r="B446" s="7" t="s">
        <v>458</v>
      </c>
      <c r="C446" s="7" t="s">
        <v>459</v>
      </c>
      <c r="D446" s="7" t="s">
        <v>44</v>
      </c>
      <c r="E446" s="11">
        <v>109246</v>
      </c>
      <c r="F446" s="11">
        <v>8</v>
      </c>
      <c r="G446" s="44" t="s">
        <v>41</v>
      </c>
      <c r="H446" s="21">
        <v>22520000</v>
      </c>
      <c r="I446" s="52">
        <v>6.5100000000000005E-2</v>
      </c>
      <c r="J446" s="31">
        <f t="shared" ref="J446" si="164">+ROUND((H446*I446)+H446,-3)</f>
        <v>23986000</v>
      </c>
    </row>
    <row r="447" spans="2:10" ht="12.95" customHeight="1" x14ac:dyDescent="0.2">
      <c r="B447" s="7" t="s">
        <v>460</v>
      </c>
      <c r="C447" s="7" t="s">
        <v>461</v>
      </c>
      <c r="D447" s="7" t="s">
        <v>234</v>
      </c>
      <c r="E447" s="11">
        <v>967</v>
      </c>
      <c r="F447" s="11">
        <v>6</v>
      </c>
      <c r="G447" s="39" t="s">
        <v>41</v>
      </c>
      <c r="H447" s="21">
        <v>27298000</v>
      </c>
      <c r="I447" s="52">
        <v>5.9499999999999997E-2</v>
      </c>
      <c r="J447" s="31">
        <f t="shared" si="162"/>
        <v>28922000</v>
      </c>
    </row>
    <row r="448" spans="2:10" ht="12.95" customHeight="1" x14ac:dyDescent="0.2">
      <c r="B448" s="7" t="s">
        <v>460</v>
      </c>
      <c r="C448" s="7" t="s">
        <v>461</v>
      </c>
      <c r="D448" s="7" t="s">
        <v>43</v>
      </c>
      <c r="E448" s="11">
        <v>967</v>
      </c>
      <c r="F448" s="11">
        <v>6</v>
      </c>
      <c r="G448" s="39" t="s">
        <v>41</v>
      </c>
      <c r="H448" s="21">
        <v>27557000</v>
      </c>
      <c r="I448" s="52">
        <v>5.9499999999999997E-2</v>
      </c>
      <c r="J448" s="31">
        <f t="shared" si="162"/>
        <v>29197000</v>
      </c>
    </row>
    <row r="449" spans="2:10" ht="12.95" customHeight="1" x14ac:dyDescent="0.2">
      <c r="B449" s="7" t="s">
        <v>460</v>
      </c>
      <c r="C449" s="7" t="s">
        <v>461</v>
      </c>
      <c r="D449" s="7" t="s">
        <v>44</v>
      </c>
      <c r="E449" s="11">
        <v>967</v>
      </c>
      <c r="F449" s="11">
        <v>6</v>
      </c>
      <c r="G449" s="39" t="s">
        <v>41</v>
      </c>
      <c r="H449" s="21">
        <v>27557000</v>
      </c>
      <c r="I449" s="52">
        <v>6.5100000000000005E-2</v>
      </c>
      <c r="J449" s="31">
        <f t="shared" ref="J449" si="165">+ROUND((H449*I449)+H449,-3)</f>
        <v>29351000</v>
      </c>
    </row>
    <row r="450" spans="2:10" ht="12.95" customHeight="1" x14ac:dyDescent="0.2">
      <c r="B450" s="7" t="s">
        <v>462</v>
      </c>
      <c r="C450" s="7" t="s">
        <v>463</v>
      </c>
      <c r="D450" s="7" t="s">
        <v>234</v>
      </c>
      <c r="E450" s="11">
        <v>3465</v>
      </c>
      <c r="F450" s="11">
        <v>4</v>
      </c>
      <c r="G450" s="39" t="s">
        <v>41</v>
      </c>
      <c r="H450" s="21">
        <v>17010000</v>
      </c>
      <c r="I450" s="52">
        <v>5.9499999999999997E-2</v>
      </c>
      <c r="J450" s="31">
        <f t="shared" si="162"/>
        <v>18022000</v>
      </c>
    </row>
    <row r="451" spans="2:10" ht="12.95" customHeight="1" x14ac:dyDescent="0.2">
      <c r="B451" s="7" t="s">
        <v>462</v>
      </c>
      <c r="C451" s="7" t="s">
        <v>463</v>
      </c>
      <c r="D451" s="7" t="s">
        <v>43</v>
      </c>
      <c r="E451" s="11">
        <v>3465</v>
      </c>
      <c r="F451" s="11">
        <v>4</v>
      </c>
      <c r="G451" s="39" t="s">
        <v>41</v>
      </c>
      <c r="H451" s="21">
        <v>17171000</v>
      </c>
      <c r="I451" s="52">
        <v>5.9499999999999997E-2</v>
      </c>
      <c r="J451" s="31">
        <f t="shared" si="162"/>
        <v>18193000</v>
      </c>
    </row>
    <row r="452" spans="2:10" ht="12.95" customHeight="1" x14ac:dyDescent="0.2">
      <c r="B452" s="7" t="s">
        <v>462</v>
      </c>
      <c r="C452" s="7" t="s">
        <v>463</v>
      </c>
      <c r="D452" s="7" t="s">
        <v>44</v>
      </c>
      <c r="E452" s="11">
        <v>3465</v>
      </c>
      <c r="F452" s="11">
        <v>4</v>
      </c>
      <c r="G452" s="39" t="s">
        <v>41</v>
      </c>
      <c r="H452" s="21">
        <v>17171000</v>
      </c>
      <c r="I452" s="52">
        <v>6.5100000000000005E-2</v>
      </c>
      <c r="J452" s="31">
        <f t="shared" ref="J452" si="166">+ROUND((H452*I452)+H452,-3)</f>
        <v>18289000</v>
      </c>
    </row>
    <row r="453" spans="2:10" ht="12.95" customHeight="1" x14ac:dyDescent="0.2">
      <c r="B453" s="7" t="s">
        <v>464</v>
      </c>
      <c r="C453" s="7" t="s">
        <v>465</v>
      </c>
      <c r="D453" s="7" t="s">
        <v>234</v>
      </c>
      <c r="E453" s="11">
        <v>109108</v>
      </c>
      <c r="F453" s="11">
        <v>4</v>
      </c>
      <c r="G453" s="39" t="s">
        <v>41</v>
      </c>
      <c r="H453" s="21">
        <v>27298000</v>
      </c>
      <c r="I453" s="52">
        <v>5.9499999999999997E-2</v>
      </c>
      <c r="J453" s="31">
        <f t="shared" si="162"/>
        <v>28922000</v>
      </c>
    </row>
    <row r="454" spans="2:10" ht="12.95" customHeight="1" x14ac:dyDescent="0.2">
      <c r="B454" s="7" t="s">
        <v>464</v>
      </c>
      <c r="C454" s="7" t="s">
        <v>465</v>
      </c>
      <c r="D454" s="7" t="s">
        <v>43</v>
      </c>
      <c r="E454" s="11">
        <v>109108</v>
      </c>
      <c r="F454" s="11">
        <v>4</v>
      </c>
      <c r="G454" s="39" t="s">
        <v>41</v>
      </c>
      <c r="H454" s="21">
        <v>27557000</v>
      </c>
      <c r="I454" s="52">
        <v>5.9499999999999997E-2</v>
      </c>
      <c r="J454" s="31">
        <f t="shared" si="162"/>
        <v>29197000</v>
      </c>
    </row>
    <row r="455" spans="2:10" ht="12.95" customHeight="1" x14ac:dyDescent="0.2">
      <c r="B455" s="7" t="s">
        <v>464</v>
      </c>
      <c r="C455" s="7" t="s">
        <v>465</v>
      </c>
      <c r="D455" s="7" t="s">
        <v>44</v>
      </c>
      <c r="E455" s="11">
        <v>109108</v>
      </c>
      <c r="F455" s="11">
        <v>4</v>
      </c>
      <c r="G455" s="39" t="s">
        <v>41</v>
      </c>
      <c r="H455" s="21">
        <v>27557000</v>
      </c>
      <c r="I455" s="52">
        <v>6.5100000000000005E-2</v>
      </c>
      <c r="J455" s="31">
        <f t="shared" ref="J455" si="167">+ROUND((H455*I455)+H455,-3)</f>
        <v>29351000</v>
      </c>
    </row>
    <row r="456" spans="2:10" ht="12.95" customHeight="1" x14ac:dyDescent="0.2">
      <c r="B456" s="7" t="s">
        <v>466</v>
      </c>
      <c r="C456" s="7" t="s">
        <v>467</v>
      </c>
      <c r="D456" s="7" t="s">
        <v>40</v>
      </c>
      <c r="E456" s="11">
        <v>5029</v>
      </c>
      <c r="F456" s="11">
        <v>6</v>
      </c>
      <c r="G456" s="45" t="s">
        <v>41</v>
      </c>
      <c r="H456" s="21">
        <v>27055000</v>
      </c>
      <c r="I456" s="52">
        <v>5.9499999999999997E-2</v>
      </c>
      <c r="J456" s="31">
        <f t="shared" si="162"/>
        <v>28665000</v>
      </c>
    </row>
    <row r="457" spans="2:10" ht="12.95" customHeight="1" x14ac:dyDescent="0.2">
      <c r="B457" s="7" t="s">
        <v>466</v>
      </c>
      <c r="C457" s="7" t="s">
        <v>467</v>
      </c>
      <c r="D457" s="7" t="s">
        <v>42</v>
      </c>
      <c r="E457" s="11">
        <v>5029</v>
      </c>
      <c r="F457" s="11">
        <v>6</v>
      </c>
      <c r="G457" s="45" t="s">
        <v>41</v>
      </c>
      <c r="H457" s="21">
        <v>27299000</v>
      </c>
      <c r="I457" s="52">
        <v>5.9499999999999997E-2</v>
      </c>
      <c r="J457" s="31">
        <f t="shared" si="162"/>
        <v>28923000</v>
      </c>
    </row>
    <row r="458" spans="2:10" ht="12.95" customHeight="1" x14ac:dyDescent="0.2">
      <c r="B458" s="7" t="s">
        <v>466</v>
      </c>
      <c r="C458" s="7" t="s">
        <v>467</v>
      </c>
      <c r="D458" s="7" t="s">
        <v>43</v>
      </c>
      <c r="E458" s="11">
        <v>5029</v>
      </c>
      <c r="F458" s="11">
        <v>6</v>
      </c>
      <c r="G458" s="45" t="s">
        <v>41</v>
      </c>
      <c r="H458" s="21">
        <v>27558000</v>
      </c>
      <c r="I458" s="52">
        <v>5.9499999999999997E-2</v>
      </c>
      <c r="J458" s="31">
        <f t="shared" si="162"/>
        <v>29198000</v>
      </c>
    </row>
    <row r="459" spans="2:10" ht="12.95" customHeight="1" x14ac:dyDescent="0.2">
      <c r="B459" s="7" t="s">
        <v>466</v>
      </c>
      <c r="C459" s="7" t="s">
        <v>467</v>
      </c>
      <c r="D459" s="7" t="s">
        <v>44</v>
      </c>
      <c r="E459" s="11">
        <v>5029</v>
      </c>
      <c r="F459" s="11">
        <v>6</v>
      </c>
      <c r="G459" s="45" t="s">
        <v>41</v>
      </c>
      <c r="H459" s="21">
        <v>27558000</v>
      </c>
      <c r="I459" s="52">
        <v>6.5100000000000005E-2</v>
      </c>
      <c r="J459" s="31">
        <f t="shared" ref="J459" si="168">+ROUND((H459*I459)+H459,-3)</f>
        <v>29352000</v>
      </c>
    </row>
    <row r="460" spans="2:10" ht="12.95" customHeight="1" x14ac:dyDescent="0.2">
      <c r="B460" s="7" t="s">
        <v>468</v>
      </c>
      <c r="C460" s="7" t="s">
        <v>469</v>
      </c>
      <c r="D460" s="7" t="s">
        <v>234</v>
      </c>
      <c r="E460" s="11">
        <v>106536</v>
      </c>
      <c r="F460" s="11">
        <v>4</v>
      </c>
      <c r="G460" s="39" t="s">
        <v>41</v>
      </c>
      <c r="H460" s="21">
        <v>23044000</v>
      </c>
      <c r="I460" s="52">
        <v>5.9499999999999997E-2</v>
      </c>
      <c r="J460" s="31">
        <f t="shared" si="162"/>
        <v>24415000</v>
      </c>
    </row>
    <row r="461" spans="2:10" ht="12.95" customHeight="1" x14ac:dyDescent="0.2">
      <c r="B461" s="7" t="s">
        <v>468</v>
      </c>
      <c r="C461" s="7" t="s">
        <v>469</v>
      </c>
      <c r="D461" s="7" t="s">
        <v>43</v>
      </c>
      <c r="E461" s="11">
        <v>106536</v>
      </c>
      <c r="F461" s="11">
        <v>4</v>
      </c>
      <c r="G461" s="39" t="s">
        <v>41</v>
      </c>
      <c r="H461" s="21">
        <v>23262000</v>
      </c>
      <c r="I461" s="52">
        <v>5.9499999999999997E-2</v>
      </c>
      <c r="J461" s="31">
        <f t="shared" si="162"/>
        <v>24646000</v>
      </c>
    </row>
    <row r="462" spans="2:10" ht="12.95" customHeight="1" x14ac:dyDescent="0.2">
      <c r="B462" s="7" t="s">
        <v>468</v>
      </c>
      <c r="C462" s="7" t="s">
        <v>469</v>
      </c>
      <c r="D462" s="7" t="s">
        <v>44</v>
      </c>
      <c r="E462" s="11">
        <v>106536</v>
      </c>
      <c r="F462" s="11">
        <v>4</v>
      </c>
      <c r="G462" s="39" t="s">
        <v>41</v>
      </c>
      <c r="H462" s="21">
        <v>23262000</v>
      </c>
      <c r="I462" s="52">
        <v>6.5100000000000005E-2</v>
      </c>
      <c r="J462" s="31">
        <f t="shared" ref="J462" si="169">+ROUND((H462*I462)+H462,-3)</f>
        <v>24776000</v>
      </c>
    </row>
    <row r="463" spans="2:10" ht="12.95" customHeight="1" x14ac:dyDescent="0.2">
      <c r="B463" s="7" t="s">
        <v>470</v>
      </c>
      <c r="C463" s="7" t="s">
        <v>471</v>
      </c>
      <c r="D463" s="7" t="s">
        <v>40</v>
      </c>
      <c r="E463" s="11">
        <v>968</v>
      </c>
      <c r="F463" s="11">
        <v>8</v>
      </c>
      <c r="G463" s="39" t="s">
        <v>41</v>
      </c>
      <c r="H463" s="21">
        <v>27055000</v>
      </c>
      <c r="I463" s="52">
        <v>5.9499999999999997E-2</v>
      </c>
      <c r="J463" s="31">
        <f t="shared" si="162"/>
        <v>28665000</v>
      </c>
    </row>
    <row r="464" spans="2:10" ht="12.95" customHeight="1" x14ac:dyDescent="0.2">
      <c r="B464" s="7" t="s">
        <v>470</v>
      </c>
      <c r="C464" s="7" t="s">
        <v>471</v>
      </c>
      <c r="D464" s="7" t="s">
        <v>42</v>
      </c>
      <c r="E464" s="11">
        <v>968</v>
      </c>
      <c r="F464" s="11">
        <v>8</v>
      </c>
      <c r="G464" s="39" t="s">
        <v>41</v>
      </c>
      <c r="H464" s="21">
        <v>27299000</v>
      </c>
      <c r="I464" s="52">
        <v>5.9499999999999997E-2</v>
      </c>
      <c r="J464" s="31">
        <f t="shared" si="162"/>
        <v>28923000</v>
      </c>
    </row>
    <row r="465" spans="2:10" ht="12.95" customHeight="1" x14ac:dyDescent="0.2">
      <c r="B465" s="7" t="s">
        <v>470</v>
      </c>
      <c r="C465" s="7" t="s">
        <v>471</v>
      </c>
      <c r="D465" s="7" t="s">
        <v>43</v>
      </c>
      <c r="E465" s="11">
        <v>968</v>
      </c>
      <c r="F465" s="11">
        <v>8</v>
      </c>
      <c r="G465" s="39" t="s">
        <v>41</v>
      </c>
      <c r="H465" s="21">
        <v>27558000</v>
      </c>
      <c r="I465" s="52">
        <v>5.9499999999999997E-2</v>
      </c>
      <c r="J465" s="31">
        <f t="shared" si="162"/>
        <v>29198000</v>
      </c>
    </row>
    <row r="466" spans="2:10" ht="12.95" customHeight="1" x14ac:dyDescent="0.2">
      <c r="B466" s="7" t="s">
        <v>470</v>
      </c>
      <c r="C466" s="7" t="s">
        <v>471</v>
      </c>
      <c r="D466" s="7" t="s">
        <v>44</v>
      </c>
      <c r="E466" s="11">
        <v>968</v>
      </c>
      <c r="F466" s="11">
        <v>8</v>
      </c>
      <c r="G466" s="39" t="s">
        <v>41</v>
      </c>
      <c r="H466" s="21">
        <v>27558000</v>
      </c>
      <c r="I466" s="52">
        <v>6.5100000000000005E-2</v>
      </c>
      <c r="J466" s="31">
        <f t="shared" ref="J466" si="170">+ROUND((H466*I466)+H466,-3)</f>
        <v>29352000</v>
      </c>
    </row>
    <row r="467" spans="2:10" ht="12.95" customHeight="1" x14ac:dyDescent="0.2">
      <c r="B467" s="7" t="s">
        <v>472</v>
      </c>
      <c r="C467" s="7" t="s">
        <v>473</v>
      </c>
      <c r="D467" s="7" t="s">
        <v>234</v>
      </c>
      <c r="E467" s="11">
        <v>109930</v>
      </c>
      <c r="F467" s="11">
        <v>4</v>
      </c>
      <c r="G467" s="39" t="s">
        <v>41</v>
      </c>
      <c r="H467" s="21">
        <v>27299000</v>
      </c>
      <c r="I467" s="52">
        <v>5.9499999999999997E-2</v>
      </c>
      <c r="J467" s="31">
        <f t="shared" si="162"/>
        <v>28923000</v>
      </c>
    </row>
    <row r="468" spans="2:10" ht="12.95" customHeight="1" x14ac:dyDescent="0.2">
      <c r="B468" s="7" t="s">
        <v>472</v>
      </c>
      <c r="C468" s="7" t="s">
        <v>473</v>
      </c>
      <c r="D468" s="7" t="s">
        <v>43</v>
      </c>
      <c r="E468" s="11">
        <v>109930</v>
      </c>
      <c r="F468" s="11">
        <v>4</v>
      </c>
      <c r="G468" s="39" t="s">
        <v>41</v>
      </c>
      <c r="H468" s="21">
        <v>27558000</v>
      </c>
      <c r="I468" s="52">
        <v>5.9499999999999997E-2</v>
      </c>
      <c r="J468" s="31">
        <f t="shared" si="162"/>
        <v>29198000</v>
      </c>
    </row>
    <row r="469" spans="2:10" ht="12.95" customHeight="1" x14ac:dyDescent="0.2">
      <c r="B469" s="7" t="s">
        <v>472</v>
      </c>
      <c r="C469" s="7" t="s">
        <v>473</v>
      </c>
      <c r="D469" s="7" t="s">
        <v>44</v>
      </c>
      <c r="E469" s="11">
        <v>109930</v>
      </c>
      <c r="F469" s="11">
        <v>4</v>
      </c>
      <c r="G469" s="39" t="s">
        <v>41</v>
      </c>
      <c r="H469" s="21">
        <v>27558000</v>
      </c>
      <c r="I469" s="52">
        <v>6.5100000000000005E-2</v>
      </c>
      <c r="J469" s="31">
        <f t="shared" ref="J469" si="171">+ROUND((H469*I469)+H469,-3)</f>
        <v>29352000</v>
      </c>
    </row>
    <row r="470" spans="2:10" ht="12.95" customHeight="1" x14ac:dyDescent="0.2">
      <c r="B470" s="7" t="s">
        <v>474</v>
      </c>
      <c r="C470" s="7" t="s">
        <v>475</v>
      </c>
      <c r="D470" s="7" t="s">
        <v>40</v>
      </c>
      <c r="E470" s="11">
        <v>109619</v>
      </c>
      <c r="F470" s="11">
        <v>8</v>
      </c>
      <c r="G470" s="39" t="s">
        <v>41</v>
      </c>
      <c r="H470" s="21">
        <v>27055000</v>
      </c>
      <c r="I470" s="52">
        <v>5.9499999999999997E-2</v>
      </c>
      <c r="J470" s="31">
        <f t="shared" si="162"/>
        <v>28665000</v>
      </c>
    </row>
    <row r="471" spans="2:10" ht="12.95" customHeight="1" x14ac:dyDescent="0.2">
      <c r="B471" s="7" t="s">
        <v>474</v>
      </c>
      <c r="C471" s="7" t="s">
        <v>475</v>
      </c>
      <c r="D471" s="7" t="s">
        <v>42</v>
      </c>
      <c r="E471" s="11">
        <v>109619</v>
      </c>
      <c r="F471" s="11">
        <v>8</v>
      </c>
      <c r="G471" s="39" t="s">
        <v>41</v>
      </c>
      <c r="H471" s="21">
        <v>27299000</v>
      </c>
      <c r="I471" s="52">
        <v>5.9499999999999997E-2</v>
      </c>
      <c r="J471" s="31">
        <f t="shared" si="162"/>
        <v>28923000</v>
      </c>
    </row>
    <row r="472" spans="2:10" ht="12.95" customHeight="1" x14ac:dyDescent="0.2">
      <c r="B472" s="7" t="s">
        <v>474</v>
      </c>
      <c r="C472" s="7" t="s">
        <v>475</v>
      </c>
      <c r="D472" s="7" t="s">
        <v>43</v>
      </c>
      <c r="E472" s="11">
        <v>109619</v>
      </c>
      <c r="F472" s="11">
        <v>8</v>
      </c>
      <c r="G472" s="39" t="s">
        <v>41</v>
      </c>
      <c r="H472" s="21">
        <v>27558000</v>
      </c>
      <c r="I472" s="52">
        <v>5.9499999999999997E-2</v>
      </c>
      <c r="J472" s="31">
        <f t="shared" si="162"/>
        <v>29198000</v>
      </c>
    </row>
    <row r="473" spans="2:10" ht="12.95" customHeight="1" x14ac:dyDescent="0.2">
      <c r="B473" s="7" t="s">
        <v>474</v>
      </c>
      <c r="C473" s="7" t="s">
        <v>475</v>
      </c>
      <c r="D473" s="7" t="s">
        <v>44</v>
      </c>
      <c r="E473" s="11">
        <v>109619</v>
      </c>
      <c r="F473" s="11">
        <v>8</v>
      </c>
      <c r="G473" s="39" t="s">
        <v>41</v>
      </c>
      <c r="H473" s="21">
        <v>27558000</v>
      </c>
      <c r="I473" s="52">
        <v>6.5100000000000005E-2</v>
      </c>
      <c r="J473" s="31">
        <f t="shared" ref="J473" si="172">+ROUND((H473*I473)+H473,-3)</f>
        <v>29352000</v>
      </c>
    </row>
    <row r="474" spans="2:10" ht="12.95" customHeight="1" x14ac:dyDescent="0.2">
      <c r="B474" s="7" t="s">
        <v>476</v>
      </c>
      <c r="C474" s="7" t="s">
        <v>477</v>
      </c>
      <c r="D474" s="7" t="s">
        <v>40</v>
      </c>
      <c r="E474" s="11">
        <v>105876</v>
      </c>
      <c r="F474" s="11">
        <v>6</v>
      </c>
      <c r="G474" s="39" t="s">
        <v>41</v>
      </c>
      <c r="H474" s="21">
        <v>27053000</v>
      </c>
      <c r="I474" s="52">
        <v>5.9499999999999997E-2</v>
      </c>
      <c r="J474" s="31">
        <f t="shared" si="162"/>
        <v>28663000</v>
      </c>
    </row>
    <row r="475" spans="2:10" ht="12.95" customHeight="1" x14ac:dyDescent="0.2">
      <c r="B475" s="7" t="s">
        <v>476</v>
      </c>
      <c r="C475" s="7" t="s">
        <v>477</v>
      </c>
      <c r="D475" s="7" t="s">
        <v>42</v>
      </c>
      <c r="E475" s="11">
        <v>105876</v>
      </c>
      <c r="F475" s="11">
        <v>6</v>
      </c>
      <c r="G475" s="39" t="s">
        <v>41</v>
      </c>
      <c r="H475" s="21">
        <v>27298000</v>
      </c>
      <c r="I475" s="52">
        <v>5.9499999999999997E-2</v>
      </c>
      <c r="J475" s="31">
        <f t="shared" ref="J475:J509" si="173">+ROUND((H475*I475)+H475,-3)</f>
        <v>28922000</v>
      </c>
    </row>
    <row r="476" spans="2:10" ht="12.95" customHeight="1" x14ac:dyDescent="0.2">
      <c r="B476" s="7" t="s">
        <v>476</v>
      </c>
      <c r="C476" s="7" t="s">
        <v>477</v>
      </c>
      <c r="D476" s="7" t="s">
        <v>43</v>
      </c>
      <c r="E476" s="11">
        <v>105876</v>
      </c>
      <c r="F476" s="11">
        <v>6</v>
      </c>
      <c r="G476" s="39" t="s">
        <v>41</v>
      </c>
      <c r="H476" s="21">
        <v>27557000</v>
      </c>
      <c r="I476" s="52">
        <v>5.9499999999999997E-2</v>
      </c>
      <c r="J476" s="31">
        <f t="shared" si="173"/>
        <v>29197000</v>
      </c>
    </row>
    <row r="477" spans="2:10" ht="12.95" customHeight="1" x14ac:dyDescent="0.2">
      <c r="B477" s="7" t="s">
        <v>476</v>
      </c>
      <c r="C477" s="7" t="s">
        <v>477</v>
      </c>
      <c r="D477" s="7" t="s">
        <v>44</v>
      </c>
      <c r="E477" s="11">
        <v>105876</v>
      </c>
      <c r="F477" s="11">
        <v>6</v>
      </c>
      <c r="G477" s="39" t="s">
        <v>41</v>
      </c>
      <c r="H477" s="21">
        <v>27557000</v>
      </c>
      <c r="I477" s="52">
        <v>6.5100000000000005E-2</v>
      </c>
      <c r="J477" s="31">
        <f t="shared" ref="J477" si="174">+ROUND((H477*I477)+H477,-3)</f>
        <v>29351000</v>
      </c>
    </row>
    <row r="478" spans="2:10" ht="12.95" customHeight="1" x14ac:dyDescent="0.2">
      <c r="B478" s="7" t="s">
        <v>478</v>
      </c>
      <c r="C478" s="7" t="s">
        <v>479</v>
      </c>
      <c r="D478" s="7" t="s">
        <v>177</v>
      </c>
      <c r="E478" s="11">
        <v>116377</v>
      </c>
      <c r="F478" s="11">
        <v>4</v>
      </c>
      <c r="G478" s="39" t="s">
        <v>41</v>
      </c>
      <c r="H478" s="21">
        <v>31958000</v>
      </c>
      <c r="I478" s="52">
        <v>5.9499999999999997E-2</v>
      </c>
      <c r="J478" s="31">
        <f t="shared" si="173"/>
        <v>33860000</v>
      </c>
    </row>
    <row r="479" spans="2:10" ht="12.95" customHeight="1" x14ac:dyDescent="0.2">
      <c r="B479" s="7" t="s">
        <v>478</v>
      </c>
      <c r="C479" s="7" t="s">
        <v>479</v>
      </c>
      <c r="D479" s="7" t="s">
        <v>44</v>
      </c>
      <c r="E479" s="11">
        <v>116377</v>
      </c>
      <c r="F479" s="11">
        <v>4</v>
      </c>
      <c r="G479" s="39" t="s">
        <v>41</v>
      </c>
      <c r="H479" s="21">
        <v>31958000</v>
      </c>
      <c r="I479" s="52">
        <v>6.5100000000000005E-2</v>
      </c>
      <c r="J479" s="31">
        <f t="shared" ref="J479" si="175">+ROUND((H479*I479)+H479,-3)</f>
        <v>34038000</v>
      </c>
    </row>
    <row r="480" spans="2:10" ht="12.95" customHeight="1" x14ac:dyDescent="0.2">
      <c r="B480" s="7" t="s">
        <v>480</v>
      </c>
      <c r="C480" s="7" t="s">
        <v>481</v>
      </c>
      <c r="D480" s="7" t="s">
        <v>234</v>
      </c>
      <c r="E480" s="11">
        <v>2513</v>
      </c>
      <c r="F480" s="11">
        <v>4</v>
      </c>
      <c r="G480" s="39" t="s">
        <v>41</v>
      </c>
      <c r="H480" s="21">
        <v>17010000</v>
      </c>
      <c r="I480" s="52">
        <v>5.9499999999999997E-2</v>
      </c>
      <c r="J480" s="31">
        <f t="shared" si="173"/>
        <v>18022000</v>
      </c>
    </row>
    <row r="481" spans="2:10" ht="12.95" customHeight="1" x14ac:dyDescent="0.2">
      <c r="B481" s="7" t="s">
        <v>480</v>
      </c>
      <c r="C481" s="7" t="s">
        <v>481</v>
      </c>
      <c r="D481" s="7" t="s">
        <v>43</v>
      </c>
      <c r="E481" s="11">
        <v>2513</v>
      </c>
      <c r="F481" s="11">
        <v>4</v>
      </c>
      <c r="G481" s="39" t="s">
        <v>41</v>
      </c>
      <c r="H481" s="21">
        <v>17171000</v>
      </c>
      <c r="I481" s="52">
        <v>5.9499999999999997E-2</v>
      </c>
      <c r="J481" s="31">
        <f t="shared" si="173"/>
        <v>18193000</v>
      </c>
    </row>
    <row r="482" spans="2:10" ht="12.95" customHeight="1" x14ac:dyDescent="0.2">
      <c r="B482" s="7" t="s">
        <v>480</v>
      </c>
      <c r="C482" s="7" t="s">
        <v>481</v>
      </c>
      <c r="D482" s="7" t="s">
        <v>44</v>
      </c>
      <c r="E482" s="11">
        <v>2513</v>
      </c>
      <c r="F482" s="11">
        <v>4</v>
      </c>
      <c r="G482" s="39" t="s">
        <v>41</v>
      </c>
      <c r="H482" s="21">
        <v>17171000</v>
      </c>
      <c r="I482" s="52">
        <v>6.5100000000000005E-2</v>
      </c>
      <c r="J482" s="31">
        <f t="shared" ref="J482" si="176">+ROUND((H482*I482)+H482,-3)</f>
        <v>18289000</v>
      </c>
    </row>
    <row r="483" spans="2:10" ht="12.95" customHeight="1" x14ac:dyDescent="0.2">
      <c r="B483" s="7" t="s">
        <v>482</v>
      </c>
      <c r="C483" s="7" t="s">
        <v>483</v>
      </c>
      <c r="D483" s="7" t="s">
        <v>234</v>
      </c>
      <c r="E483" s="11">
        <v>109107</v>
      </c>
      <c r="F483" s="11">
        <v>4</v>
      </c>
      <c r="G483" s="39" t="s">
        <v>41</v>
      </c>
      <c r="H483" s="21">
        <v>17010000</v>
      </c>
      <c r="I483" s="52">
        <v>5.9499999999999997E-2</v>
      </c>
      <c r="J483" s="31">
        <f t="shared" si="173"/>
        <v>18022000</v>
      </c>
    </row>
    <row r="484" spans="2:10" ht="12.95" customHeight="1" x14ac:dyDescent="0.2">
      <c r="B484" s="7" t="s">
        <v>482</v>
      </c>
      <c r="C484" s="7" t="s">
        <v>483</v>
      </c>
      <c r="D484" s="7" t="s">
        <v>43</v>
      </c>
      <c r="E484" s="11">
        <v>109107</v>
      </c>
      <c r="F484" s="11">
        <v>4</v>
      </c>
      <c r="G484" s="39" t="s">
        <v>41</v>
      </c>
      <c r="H484" s="21">
        <v>17171000</v>
      </c>
      <c r="I484" s="52">
        <v>5.9499999999999997E-2</v>
      </c>
      <c r="J484" s="31">
        <f t="shared" si="173"/>
        <v>18193000</v>
      </c>
    </row>
    <row r="485" spans="2:10" ht="12.95" customHeight="1" x14ac:dyDescent="0.2">
      <c r="B485" s="7" t="s">
        <v>482</v>
      </c>
      <c r="C485" s="7" t="s">
        <v>483</v>
      </c>
      <c r="D485" s="7" t="s">
        <v>44</v>
      </c>
      <c r="E485" s="11">
        <v>109107</v>
      </c>
      <c r="F485" s="11">
        <v>4</v>
      </c>
      <c r="G485" s="39" t="s">
        <v>41</v>
      </c>
      <c r="H485" s="21">
        <v>17171000</v>
      </c>
      <c r="I485" s="52">
        <v>6.5100000000000005E-2</v>
      </c>
      <c r="J485" s="31">
        <f t="shared" ref="J485" si="177">+ROUND((H485*I485)+H485,-3)</f>
        <v>18289000</v>
      </c>
    </row>
    <row r="486" spans="2:10" ht="12.95" customHeight="1" x14ac:dyDescent="0.2">
      <c r="B486" s="7" t="s">
        <v>484</v>
      </c>
      <c r="C486" s="7" t="s">
        <v>485</v>
      </c>
      <c r="D486" s="7" t="s">
        <v>40</v>
      </c>
      <c r="E486" s="11">
        <v>11106</v>
      </c>
      <c r="F486" s="11">
        <v>3</v>
      </c>
      <c r="G486" s="39" t="s">
        <v>486</v>
      </c>
      <c r="H486" s="21">
        <v>54107000</v>
      </c>
      <c r="I486" s="52">
        <v>5.9499999999999997E-2</v>
      </c>
      <c r="J486" s="31">
        <f t="shared" si="173"/>
        <v>57326000</v>
      </c>
    </row>
    <row r="487" spans="2:10" ht="12.95" customHeight="1" x14ac:dyDescent="0.2">
      <c r="B487" s="7" t="s">
        <v>484</v>
      </c>
      <c r="C487" s="7" t="s">
        <v>485</v>
      </c>
      <c r="D487" s="7" t="s">
        <v>42</v>
      </c>
      <c r="E487" s="11">
        <v>11106</v>
      </c>
      <c r="F487" s="11">
        <v>3</v>
      </c>
      <c r="G487" s="39" t="s">
        <v>486</v>
      </c>
      <c r="H487" s="21">
        <v>54597000</v>
      </c>
      <c r="I487" s="52">
        <v>5.9499999999999997E-2</v>
      </c>
      <c r="J487" s="31">
        <f t="shared" si="173"/>
        <v>57846000</v>
      </c>
    </row>
    <row r="488" spans="2:10" ht="12.95" customHeight="1" x14ac:dyDescent="0.2">
      <c r="B488" s="7" t="s">
        <v>484</v>
      </c>
      <c r="C488" s="7" t="s">
        <v>485</v>
      </c>
      <c r="D488" s="7" t="s">
        <v>43</v>
      </c>
      <c r="E488" s="11">
        <v>11106</v>
      </c>
      <c r="F488" s="11">
        <v>3</v>
      </c>
      <c r="G488" s="39" t="s">
        <v>486</v>
      </c>
      <c r="H488" s="21">
        <v>55115000</v>
      </c>
      <c r="I488" s="52">
        <v>5.9499999999999997E-2</v>
      </c>
      <c r="J488" s="31">
        <f t="shared" si="173"/>
        <v>58394000</v>
      </c>
    </row>
    <row r="489" spans="2:10" ht="12.95" customHeight="1" x14ac:dyDescent="0.2">
      <c r="B489" s="7" t="s">
        <v>484</v>
      </c>
      <c r="C489" s="7" t="s">
        <v>485</v>
      </c>
      <c r="D489" s="7" t="s">
        <v>44</v>
      </c>
      <c r="E489" s="11">
        <v>11106</v>
      </c>
      <c r="F489" s="11">
        <v>3</v>
      </c>
      <c r="G489" s="39" t="s">
        <v>486</v>
      </c>
      <c r="H489" s="21">
        <v>55115000</v>
      </c>
      <c r="I489" s="52">
        <v>6.5100000000000005E-2</v>
      </c>
      <c r="J489" s="31">
        <f t="shared" ref="J489" si="178">+ROUND((H489*I489)+H489,-3)</f>
        <v>58703000</v>
      </c>
    </row>
    <row r="490" spans="2:10" ht="12.95" customHeight="1" x14ac:dyDescent="0.2">
      <c r="B490" s="7" t="s">
        <v>487</v>
      </c>
      <c r="C490" s="7" t="s">
        <v>488</v>
      </c>
      <c r="D490" s="7" t="s">
        <v>40</v>
      </c>
      <c r="E490" s="11">
        <v>54342</v>
      </c>
      <c r="F490" s="11">
        <v>8</v>
      </c>
      <c r="G490" s="39" t="s">
        <v>41</v>
      </c>
      <c r="H490" s="21">
        <v>27055000</v>
      </c>
      <c r="I490" s="52">
        <v>5.9499999999999997E-2</v>
      </c>
      <c r="J490" s="31">
        <f t="shared" si="173"/>
        <v>28665000</v>
      </c>
    </row>
    <row r="491" spans="2:10" ht="12.95" customHeight="1" x14ac:dyDescent="0.2">
      <c r="B491" s="7" t="s">
        <v>487</v>
      </c>
      <c r="C491" s="7" t="s">
        <v>488</v>
      </c>
      <c r="D491" s="7" t="s">
        <v>42</v>
      </c>
      <c r="E491" s="11">
        <v>54342</v>
      </c>
      <c r="F491" s="11">
        <v>8</v>
      </c>
      <c r="G491" s="39" t="s">
        <v>41</v>
      </c>
      <c r="H491" s="21">
        <v>27299000</v>
      </c>
      <c r="I491" s="52">
        <v>5.9499999999999997E-2</v>
      </c>
      <c r="J491" s="31">
        <f t="shared" si="173"/>
        <v>28923000</v>
      </c>
    </row>
    <row r="492" spans="2:10" ht="12.95" customHeight="1" x14ac:dyDescent="0.2">
      <c r="B492" s="7" t="s">
        <v>487</v>
      </c>
      <c r="C492" s="7" t="s">
        <v>488</v>
      </c>
      <c r="D492" s="7" t="s">
        <v>43</v>
      </c>
      <c r="E492" s="11">
        <v>54342</v>
      </c>
      <c r="F492" s="11">
        <v>8</v>
      </c>
      <c r="G492" s="39" t="s">
        <v>41</v>
      </c>
      <c r="H492" s="21">
        <v>27558000</v>
      </c>
      <c r="I492" s="52">
        <v>5.9499999999999997E-2</v>
      </c>
      <c r="J492" s="31">
        <f t="shared" si="173"/>
        <v>29198000</v>
      </c>
    </row>
    <row r="493" spans="2:10" ht="12.95" customHeight="1" x14ac:dyDescent="0.2">
      <c r="B493" s="7" t="s">
        <v>487</v>
      </c>
      <c r="C493" s="7" t="s">
        <v>488</v>
      </c>
      <c r="D493" s="7" t="s">
        <v>44</v>
      </c>
      <c r="E493" s="11">
        <v>54342</v>
      </c>
      <c r="F493" s="11">
        <v>8</v>
      </c>
      <c r="G493" s="39" t="s">
        <v>41</v>
      </c>
      <c r="H493" s="21">
        <v>27558000</v>
      </c>
      <c r="I493" s="52">
        <v>6.5100000000000005E-2</v>
      </c>
      <c r="J493" s="31">
        <f t="shared" ref="J493" si="179">+ROUND((H493*I493)+H493,-3)</f>
        <v>29352000</v>
      </c>
    </row>
    <row r="494" spans="2:10" ht="12.95" customHeight="1" x14ac:dyDescent="0.2">
      <c r="B494" s="7" t="s">
        <v>489</v>
      </c>
      <c r="C494" s="7" t="s">
        <v>490</v>
      </c>
      <c r="D494" s="7" t="s">
        <v>40</v>
      </c>
      <c r="E494" s="11">
        <v>972</v>
      </c>
      <c r="F494" s="11">
        <v>4</v>
      </c>
      <c r="G494" s="39" t="s">
        <v>486</v>
      </c>
      <c r="H494" s="21">
        <v>54107000</v>
      </c>
      <c r="I494" s="52">
        <v>5.9499999999999997E-2</v>
      </c>
      <c r="J494" s="31">
        <f t="shared" si="173"/>
        <v>57326000</v>
      </c>
    </row>
    <row r="495" spans="2:10" ht="12.95" customHeight="1" x14ac:dyDescent="0.2">
      <c r="B495" s="7" t="s">
        <v>489</v>
      </c>
      <c r="C495" s="7" t="s">
        <v>490</v>
      </c>
      <c r="D495" s="7" t="s">
        <v>42</v>
      </c>
      <c r="E495" s="11">
        <v>972</v>
      </c>
      <c r="F495" s="11">
        <v>4</v>
      </c>
      <c r="G495" s="39" t="s">
        <v>486</v>
      </c>
      <c r="H495" s="21">
        <v>54597000</v>
      </c>
      <c r="I495" s="52">
        <v>5.9499999999999997E-2</v>
      </c>
      <c r="J495" s="31">
        <f t="shared" si="173"/>
        <v>57846000</v>
      </c>
    </row>
    <row r="496" spans="2:10" ht="12.95" customHeight="1" x14ac:dyDescent="0.2">
      <c r="B496" s="7" t="s">
        <v>489</v>
      </c>
      <c r="C496" s="7" t="s">
        <v>490</v>
      </c>
      <c r="D496" s="7" t="s">
        <v>43</v>
      </c>
      <c r="E496" s="11">
        <v>972</v>
      </c>
      <c r="F496" s="11">
        <v>4</v>
      </c>
      <c r="G496" s="39" t="s">
        <v>486</v>
      </c>
      <c r="H496" s="21">
        <v>55115000</v>
      </c>
      <c r="I496" s="52">
        <v>5.9499999999999997E-2</v>
      </c>
      <c r="J496" s="31">
        <f t="shared" si="173"/>
        <v>58394000</v>
      </c>
    </row>
    <row r="497" spans="2:10" ht="12.95" customHeight="1" x14ac:dyDescent="0.2">
      <c r="B497" s="7" t="s">
        <v>489</v>
      </c>
      <c r="C497" s="7" t="s">
        <v>490</v>
      </c>
      <c r="D497" s="7" t="s">
        <v>44</v>
      </c>
      <c r="E497" s="11">
        <v>972</v>
      </c>
      <c r="F497" s="11">
        <v>4</v>
      </c>
      <c r="G497" s="39" t="s">
        <v>486</v>
      </c>
      <c r="H497" s="21">
        <v>55115000</v>
      </c>
      <c r="I497" s="52">
        <v>6.5100000000000005E-2</v>
      </c>
      <c r="J497" s="31">
        <f t="shared" ref="J497" si="180">+ROUND((H497*I497)+H497,-3)</f>
        <v>58703000</v>
      </c>
    </row>
    <row r="498" spans="2:10" ht="12.95" customHeight="1" x14ac:dyDescent="0.2">
      <c r="B498" s="7" t="s">
        <v>491</v>
      </c>
      <c r="C498" s="7" t="s">
        <v>492</v>
      </c>
      <c r="D498" s="7" t="s">
        <v>234</v>
      </c>
      <c r="E498" s="11">
        <v>109110</v>
      </c>
      <c r="F498" s="11">
        <v>4</v>
      </c>
      <c r="G498" s="39" t="s">
        <v>41</v>
      </c>
      <c r="H498" s="31">
        <v>21399000</v>
      </c>
      <c r="I498" s="52">
        <v>5.9499999999999997E-2</v>
      </c>
      <c r="J498" s="31">
        <f t="shared" si="173"/>
        <v>22672000</v>
      </c>
    </row>
    <row r="499" spans="2:10" ht="12.95" customHeight="1" x14ac:dyDescent="0.2">
      <c r="B499" s="7" t="s">
        <v>491</v>
      </c>
      <c r="C499" s="7" t="s">
        <v>492</v>
      </c>
      <c r="D499" s="7" t="s">
        <v>43</v>
      </c>
      <c r="E499" s="11">
        <v>109110</v>
      </c>
      <c r="F499" s="11">
        <v>4</v>
      </c>
      <c r="G499" s="39" t="s">
        <v>41</v>
      </c>
      <c r="H499" s="31">
        <v>21602000</v>
      </c>
      <c r="I499" s="52">
        <v>5.9499999999999997E-2</v>
      </c>
      <c r="J499" s="31">
        <f t="shared" si="173"/>
        <v>22887000</v>
      </c>
    </row>
    <row r="500" spans="2:10" ht="12.95" customHeight="1" x14ac:dyDescent="0.2">
      <c r="B500" s="7" t="s">
        <v>491</v>
      </c>
      <c r="C500" s="7" t="s">
        <v>492</v>
      </c>
      <c r="D500" s="7" t="s">
        <v>44</v>
      </c>
      <c r="E500" s="11">
        <v>109110</v>
      </c>
      <c r="F500" s="11">
        <v>4</v>
      </c>
      <c r="G500" s="39" t="s">
        <v>41</v>
      </c>
      <c r="H500" s="31">
        <v>21602000</v>
      </c>
      <c r="I500" s="52">
        <v>6.5100000000000005E-2</v>
      </c>
      <c r="J500" s="31">
        <f t="shared" ref="J500" si="181">+ROUND((H500*I500)+H500,-3)</f>
        <v>23008000</v>
      </c>
    </row>
    <row r="501" spans="2:10" ht="12.95" customHeight="1" x14ac:dyDescent="0.2">
      <c r="B501" s="7" t="s">
        <v>493</v>
      </c>
      <c r="C501" s="7" t="s">
        <v>494</v>
      </c>
      <c r="D501" s="7" t="s">
        <v>234</v>
      </c>
      <c r="E501" s="11">
        <v>110641</v>
      </c>
      <c r="F501" s="11">
        <v>4</v>
      </c>
      <c r="G501" s="39" t="s">
        <v>41</v>
      </c>
      <c r="H501" s="21">
        <v>27299000</v>
      </c>
      <c r="I501" s="52">
        <v>5.9499999999999997E-2</v>
      </c>
      <c r="J501" s="31">
        <f t="shared" si="173"/>
        <v>28923000</v>
      </c>
    </row>
    <row r="502" spans="2:10" ht="12.95" customHeight="1" x14ac:dyDescent="0.2">
      <c r="B502" s="7" t="s">
        <v>493</v>
      </c>
      <c r="C502" s="7" t="s">
        <v>494</v>
      </c>
      <c r="D502" s="7" t="s">
        <v>43</v>
      </c>
      <c r="E502" s="11">
        <v>110641</v>
      </c>
      <c r="F502" s="11">
        <v>4</v>
      </c>
      <c r="G502" s="39" t="s">
        <v>41</v>
      </c>
      <c r="H502" s="21">
        <v>27558000</v>
      </c>
      <c r="I502" s="52">
        <v>5.9499999999999997E-2</v>
      </c>
      <c r="J502" s="31">
        <f t="shared" si="173"/>
        <v>29198000</v>
      </c>
    </row>
    <row r="503" spans="2:10" ht="12.95" customHeight="1" x14ac:dyDescent="0.2">
      <c r="B503" s="7" t="s">
        <v>493</v>
      </c>
      <c r="C503" s="7" t="s">
        <v>494</v>
      </c>
      <c r="D503" s="7" t="s">
        <v>44</v>
      </c>
      <c r="E503" s="11">
        <v>110641</v>
      </c>
      <c r="F503" s="11">
        <v>4</v>
      </c>
      <c r="G503" s="39" t="s">
        <v>41</v>
      </c>
      <c r="H503" s="21">
        <v>27558000</v>
      </c>
      <c r="I503" s="52">
        <v>6.5100000000000005E-2</v>
      </c>
      <c r="J503" s="31">
        <f t="shared" ref="J503" si="182">+ROUND((H503*I503)+H503,-3)</f>
        <v>29352000</v>
      </c>
    </row>
    <row r="504" spans="2:10" ht="12.95" customHeight="1" x14ac:dyDescent="0.2">
      <c r="B504" s="7" t="s">
        <v>495</v>
      </c>
      <c r="C504" s="7" t="s">
        <v>496</v>
      </c>
      <c r="D504" s="7" t="s">
        <v>234</v>
      </c>
      <c r="E504" s="11">
        <v>54341</v>
      </c>
      <c r="F504" s="11">
        <v>4</v>
      </c>
      <c r="G504" s="39" t="s">
        <v>41</v>
      </c>
      <c r="H504" s="21">
        <v>17010000</v>
      </c>
      <c r="I504" s="52">
        <v>5.9499999999999997E-2</v>
      </c>
      <c r="J504" s="31">
        <f t="shared" si="173"/>
        <v>18022000</v>
      </c>
    </row>
    <row r="505" spans="2:10" ht="12.95" customHeight="1" x14ac:dyDescent="0.2">
      <c r="B505" s="7" t="s">
        <v>495</v>
      </c>
      <c r="C505" s="7" t="s">
        <v>496</v>
      </c>
      <c r="D505" s="7" t="s">
        <v>43</v>
      </c>
      <c r="E505" s="11">
        <v>54341</v>
      </c>
      <c r="F505" s="11">
        <v>4</v>
      </c>
      <c r="G505" s="39" t="s">
        <v>41</v>
      </c>
      <c r="H505" s="21">
        <v>17171000</v>
      </c>
      <c r="I505" s="52">
        <v>5.9499999999999997E-2</v>
      </c>
      <c r="J505" s="31">
        <f t="shared" si="173"/>
        <v>18193000</v>
      </c>
    </row>
    <row r="506" spans="2:10" ht="12.95" customHeight="1" x14ac:dyDescent="0.2">
      <c r="B506" s="7" t="s">
        <v>495</v>
      </c>
      <c r="C506" s="7" t="s">
        <v>496</v>
      </c>
      <c r="D506" s="7" t="s">
        <v>44</v>
      </c>
      <c r="E506" s="11">
        <v>54341</v>
      </c>
      <c r="F506" s="11">
        <v>4</v>
      </c>
      <c r="G506" s="39" t="s">
        <v>41</v>
      </c>
      <c r="H506" s="21">
        <v>17171000</v>
      </c>
      <c r="I506" s="52">
        <v>6.5100000000000005E-2</v>
      </c>
      <c r="J506" s="31">
        <f t="shared" ref="J506" si="183">+ROUND((H506*I506)+H506,-3)</f>
        <v>18289000</v>
      </c>
    </row>
    <row r="507" spans="2:10" ht="12.95" customHeight="1" x14ac:dyDescent="0.2">
      <c r="B507" s="7" t="s">
        <v>497</v>
      </c>
      <c r="C507" s="7" t="s">
        <v>498</v>
      </c>
      <c r="D507" s="7" t="s">
        <v>40</v>
      </c>
      <c r="E507" s="11">
        <v>54349</v>
      </c>
      <c r="F507" s="11">
        <v>6</v>
      </c>
      <c r="G507" s="39" t="s">
        <v>41</v>
      </c>
      <c r="H507" s="21">
        <v>27055000</v>
      </c>
      <c r="I507" s="52">
        <v>5.9499999999999997E-2</v>
      </c>
      <c r="J507" s="31">
        <f t="shared" si="173"/>
        <v>28665000</v>
      </c>
    </row>
    <row r="508" spans="2:10" ht="12.95" customHeight="1" x14ac:dyDescent="0.2">
      <c r="B508" s="7" t="s">
        <v>497</v>
      </c>
      <c r="C508" s="7" t="s">
        <v>498</v>
      </c>
      <c r="D508" s="7" t="s">
        <v>42</v>
      </c>
      <c r="E508" s="11">
        <v>54349</v>
      </c>
      <c r="F508" s="11">
        <v>6</v>
      </c>
      <c r="G508" s="39" t="s">
        <v>41</v>
      </c>
      <c r="H508" s="21">
        <v>27299000</v>
      </c>
      <c r="I508" s="52">
        <v>5.9499999999999997E-2</v>
      </c>
      <c r="J508" s="31">
        <f t="shared" si="173"/>
        <v>28923000</v>
      </c>
    </row>
    <row r="509" spans="2:10" ht="12.95" customHeight="1" x14ac:dyDescent="0.2">
      <c r="B509" s="7" t="s">
        <v>497</v>
      </c>
      <c r="C509" s="7" t="s">
        <v>498</v>
      </c>
      <c r="D509" s="7" t="s">
        <v>43</v>
      </c>
      <c r="E509" s="11">
        <v>54349</v>
      </c>
      <c r="F509" s="11">
        <v>6</v>
      </c>
      <c r="G509" s="39" t="s">
        <v>41</v>
      </c>
      <c r="H509" s="21">
        <v>27558000</v>
      </c>
      <c r="I509" s="52">
        <v>5.9499999999999997E-2</v>
      </c>
      <c r="J509" s="31">
        <f t="shared" si="173"/>
        <v>29198000</v>
      </c>
    </row>
    <row r="510" spans="2:10" ht="12.95" customHeight="1" x14ac:dyDescent="0.2">
      <c r="B510" s="7" t="s">
        <v>497</v>
      </c>
      <c r="C510" s="7" t="s">
        <v>498</v>
      </c>
      <c r="D510" s="7" t="s">
        <v>44</v>
      </c>
      <c r="E510" s="11">
        <v>54349</v>
      </c>
      <c r="F510" s="11">
        <v>6</v>
      </c>
      <c r="G510" s="39" t="s">
        <v>41</v>
      </c>
      <c r="H510" s="21">
        <v>27558000</v>
      </c>
      <c r="I510" s="52">
        <v>6.5100000000000005E-2</v>
      </c>
      <c r="J510" s="31">
        <f t="shared" ref="J510" si="184">+ROUND((H510*I510)+H510,-3)</f>
        <v>29352000</v>
      </c>
    </row>
    <row r="511" spans="2:10" ht="12.95" customHeight="1" x14ac:dyDescent="0.2">
      <c r="B511" s="7" t="s">
        <v>499</v>
      </c>
      <c r="C511" s="7" t="s">
        <v>500</v>
      </c>
      <c r="D511" s="7" t="s">
        <v>40</v>
      </c>
      <c r="E511" s="11">
        <v>109806</v>
      </c>
      <c r="F511" s="11">
        <v>6</v>
      </c>
      <c r="G511" s="39" t="s">
        <v>41</v>
      </c>
      <c r="H511" s="21">
        <v>27053000</v>
      </c>
      <c r="I511" s="52">
        <v>5.9499999999999997E-2</v>
      </c>
      <c r="J511" s="31">
        <f t="shared" ref="J511:J548" si="185">+ROUND((H511*I511)+H511,-3)</f>
        <v>28663000</v>
      </c>
    </row>
    <row r="512" spans="2:10" ht="12.95" customHeight="1" x14ac:dyDescent="0.2">
      <c r="B512" s="7" t="s">
        <v>499</v>
      </c>
      <c r="C512" s="7" t="s">
        <v>500</v>
      </c>
      <c r="D512" s="7" t="s">
        <v>42</v>
      </c>
      <c r="E512" s="11">
        <v>109806</v>
      </c>
      <c r="F512" s="11">
        <v>6</v>
      </c>
      <c r="G512" s="39" t="s">
        <v>41</v>
      </c>
      <c r="H512" s="21">
        <v>27298000</v>
      </c>
      <c r="I512" s="52">
        <v>5.9499999999999997E-2</v>
      </c>
      <c r="J512" s="31">
        <f t="shared" si="185"/>
        <v>28922000</v>
      </c>
    </row>
    <row r="513" spans="2:10" ht="12.95" customHeight="1" x14ac:dyDescent="0.2">
      <c r="B513" s="7" t="s">
        <v>499</v>
      </c>
      <c r="C513" s="7" t="s">
        <v>500</v>
      </c>
      <c r="D513" s="7" t="s">
        <v>43</v>
      </c>
      <c r="E513" s="11">
        <v>109806</v>
      </c>
      <c r="F513" s="11">
        <v>6</v>
      </c>
      <c r="G513" s="39" t="s">
        <v>41</v>
      </c>
      <c r="H513" s="21">
        <v>27557000</v>
      </c>
      <c r="I513" s="52">
        <v>5.9499999999999997E-2</v>
      </c>
      <c r="J513" s="31">
        <f t="shared" si="185"/>
        <v>29197000</v>
      </c>
    </row>
    <row r="514" spans="2:10" ht="12.95" customHeight="1" x14ac:dyDescent="0.2">
      <c r="B514" s="7" t="s">
        <v>499</v>
      </c>
      <c r="C514" s="7" t="s">
        <v>500</v>
      </c>
      <c r="D514" s="7" t="s">
        <v>44</v>
      </c>
      <c r="E514" s="11">
        <v>109806</v>
      </c>
      <c r="F514" s="11">
        <v>6</v>
      </c>
      <c r="G514" s="39" t="s">
        <v>41</v>
      </c>
      <c r="H514" s="21">
        <v>27557000</v>
      </c>
      <c r="I514" s="52">
        <v>6.5100000000000005E-2</v>
      </c>
      <c r="J514" s="31">
        <f t="shared" ref="J514" si="186">+ROUND((H514*I514)+H514,-3)</f>
        <v>29351000</v>
      </c>
    </row>
    <row r="515" spans="2:10" ht="12.95" customHeight="1" x14ac:dyDescent="0.2">
      <c r="B515" s="7" t="s">
        <v>501</v>
      </c>
      <c r="C515" s="7" t="s">
        <v>502</v>
      </c>
      <c r="D515" s="7" t="s">
        <v>234</v>
      </c>
      <c r="E515" s="11">
        <v>116309</v>
      </c>
      <c r="F515" s="11">
        <v>4</v>
      </c>
      <c r="G515" s="39" t="s">
        <v>41</v>
      </c>
      <c r="H515" s="21">
        <v>27299000</v>
      </c>
      <c r="I515" s="52">
        <v>5.9499999999999997E-2</v>
      </c>
      <c r="J515" s="31">
        <f t="shared" si="185"/>
        <v>28923000</v>
      </c>
    </row>
    <row r="516" spans="2:10" ht="12.95" customHeight="1" x14ac:dyDescent="0.2">
      <c r="B516" s="7" t="s">
        <v>501</v>
      </c>
      <c r="C516" s="7" t="s">
        <v>502</v>
      </c>
      <c r="D516" s="7" t="s">
        <v>43</v>
      </c>
      <c r="E516" s="11">
        <v>116309</v>
      </c>
      <c r="F516" s="11">
        <v>4</v>
      </c>
      <c r="G516" s="39" t="s">
        <v>41</v>
      </c>
      <c r="H516" s="21">
        <v>27558000</v>
      </c>
      <c r="I516" s="52">
        <v>5.9499999999999997E-2</v>
      </c>
      <c r="J516" s="31">
        <f t="shared" si="185"/>
        <v>29198000</v>
      </c>
    </row>
    <row r="517" spans="2:10" ht="12.95" customHeight="1" x14ac:dyDescent="0.2">
      <c r="B517" s="7" t="s">
        <v>501</v>
      </c>
      <c r="C517" s="7" t="s">
        <v>502</v>
      </c>
      <c r="D517" s="7" t="s">
        <v>44</v>
      </c>
      <c r="E517" s="11">
        <v>116309</v>
      </c>
      <c r="F517" s="11">
        <v>4</v>
      </c>
      <c r="G517" s="39" t="s">
        <v>41</v>
      </c>
      <c r="H517" s="21">
        <v>27558000</v>
      </c>
      <c r="I517" s="52">
        <v>6.5100000000000005E-2</v>
      </c>
      <c r="J517" s="31">
        <f t="shared" ref="J517" si="187">+ROUND((H517*I517)+H517,-3)</f>
        <v>29352000</v>
      </c>
    </row>
    <row r="518" spans="2:10" ht="12.95" customHeight="1" x14ac:dyDescent="0.2">
      <c r="B518" s="7" t="s">
        <v>503</v>
      </c>
      <c r="C518" s="7" t="s">
        <v>504</v>
      </c>
      <c r="D518" s="7" t="s">
        <v>40</v>
      </c>
      <c r="E518" s="11">
        <v>4166</v>
      </c>
      <c r="F518" s="11">
        <v>6</v>
      </c>
      <c r="G518" s="39" t="s">
        <v>41</v>
      </c>
      <c r="H518" s="21">
        <v>16857000</v>
      </c>
      <c r="I518" s="52">
        <v>5.9499999999999997E-2</v>
      </c>
      <c r="J518" s="31">
        <f t="shared" si="185"/>
        <v>17860000</v>
      </c>
    </row>
    <row r="519" spans="2:10" ht="12.95" customHeight="1" x14ac:dyDescent="0.2">
      <c r="B519" s="7" t="s">
        <v>503</v>
      </c>
      <c r="C519" s="7" t="s">
        <v>504</v>
      </c>
      <c r="D519" s="7" t="s">
        <v>42</v>
      </c>
      <c r="E519" s="11">
        <v>4166</v>
      </c>
      <c r="F519" s="11">
        <v>6</v>
      </c>
      <c r="G519" s="39" t="s">
        <v>41</v>
      </c>
      <c r="H519" s="21">
        <v>17010000</v>
      </c>
      <c r="I519" s="52">
        <v>5.9499999999999997E-2</v>
      </c>
      <c r="J519" s="31">
        <f t="shared" si="185"/>
        <v>18022000</v>
      </c>
    </row>
    <row r="520" spans="2:10" ht="12.95" customHeight="1" x14ac:dyDescent="0.2">
      <c r="B520" s="7" t="s">
        <v>503</v>
      </c>
      <c r="C520" s="7" t="s">
        <v>504</v>
      </c>
      <c r="D520" s="7" t="s">
        <v>43</v>
      </c>
      <c r="E520" s="11">
        <v>4166</v>
      </c>
      <c r="F520" s="11">
        <v>6</v>
      </c>
      <c r="G520" s="39" t="s">
        <v>41</v>
      </c>
      <c r="H520" s="21">
        <v>17171000</v>
      </c>
      <c r="I520" s="52">
        <v>5.9499999999999997E-2</v>
      </c>
      <c r="J520" s="31">
        <f t="shared" si="185"/>
        <v>18193000</v>
      </c>
    </row>
    <row r="521" spans="2:10" ht="12.95" customHeight="1" x14ac:dyDescent="0.2">
      <c r="B521" s="7" t="s">
        <v>503</v>
      </c>
      <c r="C521" s="7" t="s">
        <v>504</v>
      </c>
      <c r="D521" s="7" t="s">
        <v>44</v>
      </c>
      <c r="E521" s="11">
        <v>4166</v>
      </c>
      <c r="F521" s="11">
        <v>6</v>
      </c>
      <c r="G521" s="39" t="s">
        <v>41</v>
      </c>
      <c r="H521" s="21">
        <v>17171000</v>
      </c>
      <c r="I521" s="52">
        <v>6.5100000000000005E-2</v>
      </c>
      <c r="J521" s="31">
        <f t="shared" ref="J521" si="188">+ROUND((H521*I521)+H521,-3)</f>
        <v>18289000</v>
      </c>
    </row>
    <row r="522" spans="2:10" ht="12.95" customHeight="1" x14ac:dyDescent="0.2">
      <c r="B522" s="7" t="s">
        <v>505</v>
      </c>
      <c r="C522" s="7" t="s">
        <v>506</v>
      </c>
      <c r="D522" s="7" t="s">
        <v>40</v>
      </c>
      <c r="E522" s="11">
        <v>973</v>
      </c>
      <c r="F522" s="11">
        <v>6</v>
      </c>
      <c r="G522" s="39" t="s">
        <v>41</v>
      </c>
      <c r="H522" s="21">
        <v>27055000</v>
      </c>
      <c r="I522" s="52">
        <v>5.9499999999999997E-2</v>
      </c>
      <c r="J522" s="31">
        <f t="shared" si="185"/>
        <v>28665000</v>
      </c>
    </row>
    <row r="523" spans="2:10" ht="12.95" customHeight="1" x14ac:dyDescent="0.2">
      <c r="B523" s="7" t="s">
        <v>505</v>
      </c>
      <c r="C523" s="7" t="s">
        <v>506</v>
      </c>
      <c r="D523" s="7" t="s">
        <v>42</v>
      </c>
      <c r="E523" s="11">
        <v>973</v>
      </c>
      <c r="F523" s="11">
        <v>6</v>
      </c>
      <c r="G523" s="39" t="s">
        <v>41</v>
      </c>
      <c r="H523" s="21">
        <v>27299000</v>
      </c>
      <c r="I523" s="52">
        <v>5.9499999999999997E-2</v>
      </c>
      <c r="J523" s="31">
        <f t="shared" si="185"/>
        <v>28923000</v>
      </c>
    </row>
    <row r="524" spans="2:10" ht="12.95" customHeight="1" x14ac:dyDescent="0.2">
      <c r="B524" s="7" t="s">
        <v>505</v>
      </c>
      <c r="C524" s="7" t="s">
        <v>506</v>
      </c>
      <c r="D524" s="7" t="s">
        <v>43</v>
      </c>
      <c r="E524" s="11">
        <v>973</v>
      </c>
      <c r="F524" s="11">
        <v>6</v>
      </c>
      <c r="G524" s="39" t="s">
        <v>41</v>
      </c>
      <c r="H524" s="21">
        <v>27558000</v>
      </c>
      <c r="I524" s="52">
        <v>5.9499999999999997E-2</v>
      </c>
      <c r="J524" s="31">
        <f t="shared" si="185"/>
        <v>29198000</v>
      </c>
    </row>
    <row r="525" spans="2:10" ht="12.95" customHeight="1" x14ac:dyDescent="0.2">
      <c r="B525" s="7" t="s">
        <v>505</v>
      </c>
      <c r="C525" s="7" t="s">
        <v>506</v>
      </c>
      <c r="D525" s="7" t="s">
        <v>44</v>
      </c>
      <c r="E525" s="11">
        <v>973</v>
      </c>
      <c r="F525" s="11">
        <v>6</v>
      </c>
      <c r="G525" s="39" t="s">
        <v>41</v>
      </c>
      <c r="H525" s="21">
        <v>27558000</v>
      </c>
      <c r="I525" s="52">
        <v>6.5100000000000005E-2</v>
      </c>
      <c r="J525" s="31">
        <f t="shared" ref="J525" si="189">+ROUND((H525*I525)+H525,-3)</f>
        <v>29352000</v>
      </c>
    </row>
    <row r="526" spans="2:10" ht="12.95" customHeight="1" x14ac:dyDescent="0.2">
      <c r="B526" s="7" t="s">
        <v>507</v>
      </c>
      <c r="C526" s="7" t="s">
        <v>508</v>
      </c>
      <c r="D526" s="7" t="s">
        <v>234</v>
      </c>
      <c r="E526" s="11">
        <v>974</v>
      </c>
      <c r="F526" s="11">
        <v>4</v>
      </c>
      <c r="G526" s="39" t="s">
        <v>41</v>
      </c>
      <c r="H526" s="21">
        <v>17010000</v>
      </c>
      <c r="I526" s="52">
        <v>5.9499999999999997E-2</v>
      </c>
      <c r="J526" s="31">
        <f t="shared" si="185"/>
        <v>18022000</v>
      </c>
    </row>
    <row r="527" spans="2:10" ht="12.95" customHeight="1" x14ac:dyDescent="0.2">
      <c r="B527" s="7" t="s">
        <v>507</v>
      </c>
      <c r="C527" s="7" t="s">
        <v>508</v>
      </c>
      <c r="D527" s="7" t="s">
        <v>43</v>
      </c>
      <c r="E527" s="11">
        <v>974</v>
      </c>
      <c r="F527" s="11">
        <v>4</v>
      </c>
      <c r="G527" s="39" t="s">
        <v>41</v>
      </c>
      <c r="H527" s="21">
        <v>17171000</v>
      </c>
      <c r="I527" s="52">
        <v>5.9499999999999997E-2</v>
      </c>
      <c r="J527" s="31">
        <f t="shared" si="185"/>
        <v>18193000</v>
      </c>
    </row>
    <row r="528" spans="2:10" ht="12.95" customHeight="1" x14ac:dyDescent="0.2">
      <c r="B528" s="7" t="s">
        <v>507</v>
      </c>
      <c r="C528" s="7" t="s">
        <v>508</v>
      </c>
      <c r="D528" s="7" t="s">
        <v>44</v>
      </c>
      <c r="E528" s="11">
        <v>974</v>
      </c>
      <c r="F528" s="11">
        <v>4</v>
      </c>
      <c r="G528" s="39" t="s">
        <v>41</v>
      </c>
      <c r="H528" s="21">
        <v>17171000</v>
      </c>
      <c r="I528" s="52">
        <v>6.5100000000000005E-2</v>
      </c>
      <c r="J528" s="31">
        <f t="shared" ref="J528" si="190">+ROUND((H528*I528)+H528,-3)</f>
        <v>18289000</v>
      </c>
    </row>
    <row r="529" spans="2:10" ht="12.95" customHeight="1" x14ac:dyDescent="0.2">
      <c r="B529" s="7" t="s">
        <v>509</v>
      </c>
      <c r="C529" s="7" t="s">
        <v>510</v>
      </c>
      <c r="D529" s="7" t="s">
        <v>234</v>
      </c>
      <c r="E529" s="11">
        <v>106403</v>
      </c>
      <c r="F529" s="11">
        <v>4</v>
      </c>
      <c r="G529" s="39" t="s">
        <v>41</v>
      </c>
      <c r="H529" s="21">
        <v>21399000</v>
      </c>
      <c r="I529" s="52">
        <v>5.9499999999999997E-2</v>
      </c>
      <c r="J529" s="31">
        <f t="shared" si="185"/>
        <v>22672000</v>
      </c>
    </row>
    <row r="530" spans="2:10" ht="12.95" customHeight="1" x14ac:dyDescent="0.2">
      <c r="B530" s="7" t="s">
        <v>509</v>
      </c>
      <c r="C530" s="7" t="s">
        <v>510</v>
      </c>
      <c r="D530" s="7" t="s">
        <v>43</v>
      </c>
      <c r="E530" s="11">
        <v>106403</v>
      </c>
      <c r="F530" s="11">
        <v>4</v>
      </c>
      <c r="G530" s="39" t="s">
        <v>41</v>
      </c>
      <c r="H530" s="21">
        <v>21602000</v>
      </c>
      <c r="I530" s="52">
        <v>5.9499999999999997E-2</v>
      </c>
      <c r="J530" s="31">
        <f t="shared" si="185"/>
        <v>22887000</v>
      </c>
    </row>
    <row r="531" spans="2:10" ht="12.95" customHeight="1" x14ac:dyDescent="0.2">
      <c r="B531" s="7" t="s">
        <v>509</v>
      </c>
      <c r="C531" s="7" t="s">
        <v>510</v>
      </c>
      <c r="D531" s="7" t="s">
        <v>44</v>
      </c>
      <c r="E531" s="11">
        <v>106403</v>
      </c>
      <c r="F531" s="11">
        <v>4</v>
      </c>
      <c r="G531" s="39" t="s">
        <v>41</v>
      </c>
      <c r="H531" s="21">
        <v>21602000</v>
      </c>
      <c r="I531" s="52">
        <v>6.5100000000000005E-2</v>
      </c>
      <c r="J531" s="31">
        <f t="shared" ref="J531" si="191">+ROUND((H531*I531)+H531,-3)</f>
        <v>23008000</v>
      </c>
    </row>
    <row r="532" spans="2:10" ht="12.95" customHeight="1" x14ac:dyDescent="0.2">
      <c r="B532" s="7" t="s">
        <v>511</v>
      </c>
      <c r="C532" s="7" t="s">
        <v>512</v>
      </c>
      <c r="D532" s="7" t="s">
        <v>234</v>
      </c>
      <c r="E532" s="11">
        <v>975</v>
      </c>
      <c r="F532" s="11">
        <v>4</v>
      </c>
      <c r="G532" s="39" t="s">
        <v>41</v>
      </c>
      <c r="H532" s="21">
        <v>17010000</v>
      </c>
      <c r="I532" s="52">
        <v>5.9499999999999997E-2</v>
      </c>
      <c r="J532" s="31">
        <f t="shared" si="185"/>
        <v>18022000</v>
      </c>
    </row>
    <row r="533" spans="2:10" ht="12.95" customHeight="1" x14ac:dyDescent="0.2">
      <c r="B533" s="7" t="s">
        <v>511</v>
      </c>
      <c r="C533" s="7" t="s">
        <v>512</v>
      </c>
      <c r="D533" s="7" t="s">
        <v>43</v>
      </c>
      <c r="E533" s="11">
        <v>975</v>
      </c>
      <c r="F533" s="11">
        <v>4</v>
      </c>
      <c r="G533" s="39" t="s">
        <v>41</v>
      </c>
      <c r="H533" s="21">
        <v>17171000</v>
      </c>
      <c r="I533" s="52">
        <v>5.9499999999999997E-2</v>
      </c>
      <c r="J533" s="31">
        <f t="shared" si="185"/>
        <v>18193000</v>
      </c>
    </row>
    <row r="534" spans="2:10" ht="12.95" customHeight="1" x14ac:dyDescent="0.2">
      <c r="B534" s="7" t="s">
        <v>511</v>
      </c>
      <c r="C534" s="7" t="s">
        <v>512</v>
      </c>
      <c r="D534" s="7" t="s">
        <v>44</v>
      </c>
      <c r="E534" s="11">
        <v>975</v>
      </c>
      <c r="F534" s="11">
        <v>4</v>
      </c>
      <c r="G534" s="39" t="s">
        <v>41</v>
      </c>
      <c r="H534" s="21">
        <v>17171000</v>
      </c>
      <c r="I534" s="52">
        <v>6.5100000000000005E-2</v>
      </c>
      <c r="J534" s="31">
        <f t="shared" ref="J534" si="192">+ROUND((H534*I534)+H534,-3)</f>
        <v>18289000</v>
      </c>
    </row>
    <row r="535" spans="2:10" ht="12.95" customHeight="1" x14ac:dyDescent="0.2">
      <c r="B535" s="7" t="s">
        <v>513</v>
      </c>
      <c r="C535" s="7" t="s">
        <v>514</v>
      </c>
      <c r="D535" s="7" t="s">
        <v>40</v>
      </c>
      <c r="E535" s="11">
        <v>976</v>
      </c>
      <c r="F535" s="11">
        <v>5</v>
      </c>
      <c r="G535" s="39" t="s">
        <v>486</v>
      </c>
      <c r="H535" s="21">
        <v>33717000</v>
      </c>
      <c r="I535" s="52">
        <v>5.9499999999999997E-2</v>
      </c>
      <c r="J535" s="31">
        <f t="shared" si="185"/>
        <v>35723000</v>
      </c>
    </row>
    <row r="536" spans="2:10" ht="12.95" customHeight="1" x14ac:dyDescent="0.2">
      <c r="B536" s="7" t="s">
        <v>513</v>
      </c>
      <c r="C536" s="7" t="s">
        <v>514</v>
      </c>
      <c r="D536" s="7" t="s">
        <v>42</v>
      </c>
      <c r="E536" s="11">
        <v>976</v>
      </c>
      <c r="F536" s="11">
        <v>5</v>
      </c>
      <c r="G536" s="39" t="s">
        <v>486</v>
      </c>
      <c r="H536" s="21">
        <v>34023000</v>
      </c>
      <c r="I536" s="52">
        <v>5.9499999999999997E-2</v>
      </c>
      <c r="J536" s="31">
        <f t="shared" si="185"/>
        <v>36047000</v>
      </c>
    </row>
    <row r="537" spans="2:10" ht="12.95" customHeight="1" x14ac:dyDescent="0.2">
      <c r="B537" s="7" t="s">
        <v>513</v>
      </c>
      <c r="C537" s="7" t="s">
        <v>514</v>
      </c>
      <c r="D537" s="7" t="s">
        <v>43</v>
      </c>
      <c r="E537" s="11">
        <v>976</v>
      </c>
      <c r="F537" s="11">
        <v>5</v>
      </c>
      <c r="G537" s="39" t="s">
        <v>486</v>
      </c>
      <c r="H537" s="21">
        <v>34346000</v>
      </c>
      <c r="I537" s="52">
        <v>5.9499999999999997E-2</v>
      </c>
      <c r="J537" s="31">
        <f t="shared" si="185"/>
        <v>36390000</v>
      </c>
    </row>
    <row r="538" spans="2:10" ht="12.95" customHeight="1" x14ac:dyDescent="0.2">
      <c r="B538" s="7" t="s">
        <v>513</v>
      </c>
      <c r="C538" s="7" t="s">
        <v>514</v>
      </c>
      <c r="D538" s="7" t="s">
        <v>44</v>
      </c>
      <c r="E538" s="11">
        <v>976</v>
      </c>
      <c r="F538" s="11">
        <v>5</v>
      </c>
      <c r="G538" s="39" t="s">
        <v>486</v>
      </c>
      <c r="H538" s="21">
        <v>34346000</v>
      </c>
      <c r="I538" s="52">
        <v>6.5100000000000005E-2</v>
      </c>
      <c r="J538" s="31">
        <f t="shared" ref="J538" si="193">+ROUND((H538*I538)+H538,-3)</f>
        <v>36582000</v>
      </c>
    </row>
    <row r="539" spans="2:10" ht="12.95" customHeight="1" x14ac:dyDescent="0.2">
      <c r="B539" s="7" t="s">
        <v>515</v>
      </c>
      <c r="C539" s="7" t="s">
        <v>516</v>
      </c>
      <c r="D539" s="7" t="s">
        <v>40</v>
      </c>
      <c r="E539" s="11">
        <v>977</v>
      </c>
      <c r="F539" s="11">
        <v>8</v>
      </c>
      <c r="G539" s="39" t="s">
        <v>41</v>
      </c>
      <c r="H539" s="21">
        <v>16860000</v>
      </c>
      <c r="I539" s="52">
        <v>5.9499999999999997E-2</v>
      </c>
      <c r="J539" s="31">
        <f t="shared" si="185"/>
        <v>17863000</v>
      </c>
    </row>
    <row r="540" spans="2:10" ht="12.95" customHeight="1" x14ac:dyDescent="0.2">
      <c r="B540" s="7" t="s">
        <v>515</v>
      </c>
      <c r="C540" s="7" t="s">
        <v>516</v>
      </c>
      <c r="D540" s="7" t="s">
        <v>42</v>
      </c>
      <c r="E540" s="11">
        <v>977</v>
      </c>
      <c r="F540" s="11">
        <v>8</v>
      </c>
      <c r="G540" s="39" t="s">
        <v>41</v>
      </c>
      <c r="H540" s="21">
        <v>17013000</v>
      </c>
      <c r="I540" s="52">
        <v>5.9499999999999997E-2</v>
      </c>
      <c r="J540" s="31">
        <f t="shared" si="185"/>
        <v>18025000</v>
      </c>
    </row>
    <row r="541" spans="2:10" ht="12.95" customHeight="1" x14ac:dyDescent="0.2">
      <c r="B541" s="7" t="s">
        <v>515</v>
      </c>
      <c r="C541" s="7" t="s">
        <v>516</v>
      </c>
      <c r="D541" s="7" t="s">
        <v>43</v>
      </c>
      <c r="E541" s="11">
        <v>977</v>
      </c>
      <c r="F541" s="11">
        <v>8</v>
      </c>
      <c r="G541" s="39" t="s">
        <v>41</v>
      </c>
      <c r="H541" s="21">
        <v>17175000</v>
      </c>
      <c r="I541" s="52">
        <v>5.9499999999999997E-2</v>
      </c>
      <c r="J541" s="31">
        <f t="shared" si="185"/>
        <v>18197000</v>
      </c>
    </row>
    <row r="542" spans="2:10" ht="12.95" customHeight="1" x14ac:dyDescent="0.2">
      <c r="B542" s="7" t="s">
        <v>515</v>
      </c>
      <c r="C542" s="7" t="s">
        <v>516</v>
      </c>
      <c r="D542" s="7" t="s">
        <v>44</v>
      </c>
      <c r="E542" s="11">
        <v>977</v>
      </c>
      <c r="F542" s="11">
        <v>8</v>
      </c>
      <c r="G542" s="39" t="s">
        <v>41</v>
      </c>
      <c r="H542" s="21">
        <v>17175000</v>
      </c>
      <c r="I542" s="52">
        <v>6.5100000000000005E-2</v>
      </c>
      <c r="J542" s="31">
        <f t="shared" ref="J542" si="194">+ROUND((H542*I542)+H542,-3)</f>
        <v>18293000</v>
      </c>
    </row>
    <row r="543" spans="2:10" ht="12.95" customHeight="1" x14ac:dyDescent="0.2">
      <c r="B543" s="7" t="s">
        <v>517</v>
      </c>
      <c r="C543" s="7" t="s">
        <v>518</v>
      </c>
      <c r="D543" s="7" t="s">
        <v>234</v>
      </c>
      <c r="E543" s="11">
        <v>116398</v>
      </c>
      <c r="F543" s="11">
        <v>6</v>
      </c>
      <c r="G543" s="39" t="s">
        <v>41</v>
      </c>
      <c r="H543" s="21">
        <v>23044000</v>
      </c>
      <c r="I543" s="52">
        <v>5.9499999999999997E-2</v>
      </c>
      <c r="J543" s="31">
        <f t="shared" si="185"/>
        <v>24415000</v>
      </c>
    </row>
    <row r="544" spans="2:10" ht="12.95" customHeight="1" x14ac:dyDescent="0.2">
      <c r="B544" s="7" t="s">
        <v>517</v>
      </c>
      <c r="C544" s="7" t="s">
        <v>518</v>
      </c>
      <c r="D544" s="7" t="s">
        <v>43</v>
      </c>
      <c r="E544" s="11">
        <v>116398</v>
      </c>
      <c r="F544" s="11">
        <v>6</v>
      </c>
      <c r="G544" s="39" t="s">
        <v>41</v>
      </c>
      <c r="H544" s="21">
        <v>23262000</v>
      </c>
      <c r="I544" s="52">
        <v>5.9499999999999997E-2</v>
      </c>
      <c r="J544" s="31">
        <f t="shared" si="185"/>
        <v>24646000</v>
      </c>
    </row>
    <row r="545" spans="2:10" ht="12.95" customHeight="1" x14ac:dyDescent="0.2">
      <c r="B545" s="7" t="s">
        <v>517</v>
      </c>
      <c r="C545" s="7" t="s">
        <v>518</v>
      </c>
      <c r="D545" s="7" t="s">
        <v>44</v>
      </c>
      <c r="E545" s="11">
        <v>116398</v>
      </c>
      <c r="F545" s="11">
        <v>6</v>
      </c>
      <c r="G545" s="39" t="s">
        <v>41</v>
      </c>
      <c r="H545" s="21">
        <v>23262000</v>
      </c>
      <c r="I545" s="52">
        <v>6.5100000000000005E-2</v>
      </c>
      <c r="J545" s="31">
        <f t="shared" ref="J545" si="195">+ROUND((H545*I545)+H545,-3)</f>
        <v>24776000</v>
      </c>
    </row>
    <row r="546" spans="2:10" ht="12.95" customHeight="1" x14ac:dyDescent="0.2">
      <c r="B546" s="7" t="s">
        <v>519</v>
      </c>
      <c r="C546" s="7" t="s">
        <v>520</v>
      </c>
      <c r="D546" s="7" t="s">
        <v>40</v>
      </c>
      <c r="E546" s="11">
        <v>979</v>
      </c>
      <c r="F546" s="11">
        <v>6</v>
      </c>
      <c r="G546" s="39" t="s">
        <v>41</v>
      </c>
      <c r="H546" s="21">
        <v>27053000</v>
      </c>
      <c r="I546" s="52">
        <v>5.9499999999999997E-2</v>
      </c>
      <c r="J546" s="31">
        <f t="shared" si="185"/>
        <v>28663000</v>
      </c>
    </row>
    <row r="547" spans="2:10" ht="12.95" customHeight="1" x14ac:dyDescent="0.2">
      <c r="B547" s="7" t="s">
        <v>519</v>
      </c>
      <c r="C547" s="7" t="s">
        <v>520</v>
      </c>
      <c r="D547" s="7" t="s">
        <v>42</v>
      </c>
      <c r="E547" s="11">
        <v>979</v>
      </c>
      <c r="F547" s="11">
        <v>6</v>
      </c>
      <c r="G547" s="39" t="s">
        <v>41</v>
      </c>
      <c r="H547" s="21">
        <v>27298000</v>
      </c>
      <c r="I547" s="52">
        <v>5.9499999999999997E-2</v>
      </c>
      <c r="J547" s="31">
        <f t="shared" si="185"/>
        <v>28922000</v>
      </c>
    </row>
    <row r="548" spans="2:10" ht="12.95" customHeight="1" x14ac:dyDescent="0.2">
      <c r="B548" s="7" t="s">
        <v>519</v>
      </c>
      <c r="C548" s="7" t="s">
        <v>520</v>
      </c>
      <c r="D548" s="7" t="s">
        <v>43</v>
      </c>
      <c r="E548" s="11">
        <v>979</v>
      </c>
      <c r="F548" s="11">
        <v>6</v>
      </c>
      <c r="G548" s="39" t="s">
        <v>41</v>
      </c>
      <c r="H548" s="21">
        <v>27557000</v>
      </c>
      <c r="I548" s="52">
        <v>5.9499999999999997E-2</v>
      </c>
      <c r="J548" s="31">
        <f t="shared" si="185"/>
        <v>29197000</v>
      </c>
    </row>
    <row r="549" spans="2:10" ht="12.95" customHeight="1" x14ac:dyDescent="0.2">
      <c r="B549" s="7" t="s">
        <v>519</v>
      </c>
      <c r="C549" s="7" t="s">
        <v>520</v>
      </c>
      <c r="D549" s="7" t="s">
        <v>44</v>
      </c>
      <c r="E549" s="11">
        <v>979</v>
      </c>
      <c r="F549" s="11">
        <v>6</v>
      </c>
      <c r="G549" s="39" t="s">
        <v>41</v>
      </c>
      <c r="H549" s="21">
        <v>27557000</v>
      </c>
      <c r="I549" s="52">
        <v>6.5100000000000005E-2</v>
      </c>
      <c r="J549" s="31">
        <f t="shared" ref="J549" si="196">+ROUND((H549*I549)+H549,-3)</f>
        <v>29351000</v>
      </c>
    </row>
    <row r="550" spans="2:10" ht="12.95" customHeight="1" x14ac:dyDescent="0.2">
      <c r="B550" s="7" t="s">
        <v>521</v>
      </c>
      <c r="C550" s="7" t="s">
        <v>522</v>
      </c>
      <c r="D550" s="7" t="s">
        <v>40</v>
      </c>
      <c r="E550" s="11">
        <v>981</v>
      </c>
      <c r="F550" s="11">
        <v>4</v>
      </c>
      <c r="G550" s="39" t="s">
        <v>486</v>
      </c>
      <c r="H550" s="21">
        <v>54107000</v>
      </c>
      <c r="I550" s="52">
        <v>5.9499999999999997E-2</v>
      </c>
      <c r="J550" s="31">
        <f t="shared" ref="J550:J569" si="197">+ROUND((H550*I550)+H550,-3)</f>
        <v>57326000</v>
      </c>
    </row>
    <row r="551" spans="2:10" ht="12.95" customHeight="1" x14ac:dyDescent="0.2">
      <c r="B551" s="7" t="s">
        <v>521</v>
      </c>
      <c r="C551" s="7" t="s">
        <v>522</v>
      </c>
      <c r="D551" s="7" t="s">
        <v>42</v>
      </c>
      <c r="E551" s="11">
        <v>981</v>
      </c>
      <c r="F551" s="11">
        <v>4</v>
      </c>
      <c r="G551" s="39" t="s">
        <v>486</v>
      </c>
      <c r="H551" s="21">
        <v>54597000</v>
      </c>
      <c r="I551" s="52">
        <v>5.9499999999999997E-2</v>
      </c>
      <c r="J551" s="31">
        <f t="shared" si="197"/>
        <v>57846000</v>
      </c>
    </row>
    <row r="552" spans="2:10" ht="12.95" customHeight="1" x14ac:dyDescent="0.2">
      <c r="B552" s="7" t="s">
        <v>521</v>
      </c>
      <c r="C552" s="7" t="s">
        <v>522</v>
      </c>
      <c r="D552" s="7" t="s">
        <v>43</v>
      </c>
      <c r="E552" s="11">
        <v>981</v>
      </c>
      <c r="F552" s="11">
        <v>4</v>
      </c>
      <c r="G552" s="39" t="s">
        <v>486</v>
      </c>
      <c r="H552" s="21">
        <v>55115000</v>
      </c>
      <c r="I552" s="52">
        <v>5.9499999999999997E-2</v>
      </c>
      <c r="J552" s="31">
        <f t="shared" si="197"/>
        <v>58394000</v>
      </c>
    </row>
    <row r="553" spans="2:10" ht="12.95" customHeight="1" x14ac:dyDescent="0.2">
      <c r="B553" s="7" t="s">
        <v>521</v>
      </c>
      <c r="C553" s="7" t="s">
        <v>522</v>
      </c>
      <c r="D553" s="7" t="s">
        <v>44</v>
      </c>
      <c r="E553" s="11">
        <v>981</v>
      </c>
      <c r="F553" s="11">
        <v>4</v>
      </c>
      <c r="G553" s="39" t="s">
        <v>486</v>
      </c>
      <c r="H553" s="21">
        <v>55115000</v>
      </c>
      <c r="I553" s="52">
        <v>6.5100000000000005E-2</v>
      </c>
      <c r="J553" s="31">
        <f t="shared" ref="J553" si="198">+ROUND((H553*I553)+H553,-3)</f>
        <v>58703000</v>
      </c>
    </row>
    <row r="554" spans="2:10" ht="12.95" customHeight="1" x14ac:dyDescent="0.2">
      <c r="B554" s="7" t="s">
        <v>523</v>
      </c>
      <c r="C554" s="7" t="s">
        <v>524</v>
      </c>
      <c r="D554" s="7" t="s">
        <v>177</v>
      </c>
      <c r="E554" s="11">
        <v>109109</v>
      </c>
      <c r="F554" s="11">
        <v>2</v>
      </c>
      <c r="G554" s="39" t="s">
        <v>41</v>
      </c>
      <c r="H554" s="21">
        <v>17171000</v>
      </c>
      <c r="I554" s="52">
        <v>5.9499999999999997E-2</v>
      </c>
      <c r="J554" s="31">
        <f t="shared" si="197"/>
        <v>18193000</v>
      </c>
    </row>
    <row r="555" spans="2:10" ht="12.95" customHeight="1" x14ac:dyDescent="0.2">
      <c r="B555" s="7" t="s">
        <v>523</v>
      </c>
      <c r="C555" s="7" t="s">
        <v>524</v>
      </c>
      <c r="D555" s="7" t="s">
        <v>44</v>
      </c>
      <c r="E555" s="11">
        <v>109109</v>
      </c>
      <c r="F555" s="11">
        <v>2</v>
      </c>
      <c r="G555" s="39" t="s">
        <v>41</v>
      </c>
      <c r="H555" s="21">
        <v>17171000</v>
      </c>
      <c r="I555" s="52">
        <v>6.5100000000000005E-2</v>
      </c>
      <c r="J555" s="31">
        <f t="shared" ref="J555" si="199">+ROUND((H555*I555)+H555,-3)</f>
        <v>18289000</v>
      </c>
    </row>
    <row r="556" spans="2:10" ht="12.95" customHeight="1" x14ac:dyDescent="0.2">
      <c r="B556" s="7" t="s">
        <v>525</v>
      </c>
      <c r="C556" s="7" t="s">
        <v>526</v>
      </c>
      <c r="D556" s="7" t="s">
        <v>40</v>
      </c>
      <c r="E556" s="11">
        <v>982</v>
      </c>
      <c r="F556" s="11">
        <v>6</v>
      </c>
      <c r="G556" s="39" t="s">
        <v>41</v>
      </c>
      <c r="H556" s="21">
        <v>27055000</v>
      </c>
      <c r="I556" s="52">
        <v>5.9499999999999997E-2</v>
      </c>
      <c r="J556" s="31">
        <f t="shared" si="197"/>
        <v>28665000</v>
      </c>
    </row>
    <row r="557" spans="2:10" ht="12.95" customHeight="1" x14ac:dyDescent="0.2">
      <c r="B557" s="7" t="s">
        <v>525</v>
      </c>
      <c r="C557" s="7" t="s">
        <v>526</v>
      </c>
      <c r="D557" s="7" t="s">
        <v>42</v>
      </c>
      <c r="E557" s="11">
        <v>982</v>
      </c>
      <c r="F557" s="11">
        <v>6</v>
      </c>
      <c r="G557" s="39" t="s">
        <v>41</v>
      </c>
      <c r="H557" s="21">
        <v>27299000</v>
      </c>
      <c r="I557" s="52">
        <v>5.9499999999999997E-2</v>
      </c>
      <c r="J557" s="31">
        <f t="shared" si="197"/>
        <v>28923000</v>
      </c>
    </row>
    <row r="558" spans="2:10" ht="12.95" customHeight="1" x14ac:dyDescent="0.2">
      <c r="B558" s="7" t="s">
        <v>525</v>
      </c>
      <c r="C558" s="7" t="s">
        <v>526</v>
      </c>
      <c r="D558" s="7" t="s">
        <v>43</v>
      </c>
      <c r="E558" s="11">
        <v>982</v>
      </c>
      <c r="F558" s="11">
        <v>6</v>
      </c>
      <c r="G558" s="39" t="s">
        <v>41</v>
      </c>
      <c r="H558" s="21">
        <v>27558000</v>
      </c>
      <c r="I558" s="52">
        <v>5.9499999999999997E-2</v>
      </c>
      <c r="J558" s="31">
        <f t="shared" si="197"/>
        <v>29198000</v>
      </c>
    </row>
    <row r="559" spans="2:10" ht="12.95" customHeight="1" x14ac:dyDescent="0.2">
      <c r="B559" s="7" t="s">
        <v>525</v>
      </c>
      <c r="C559" s="7" t="s">
        <v>526</v>
      </c>
      <c r="D559" s="7" t="s">
        <v>44</v>
      </c>
      <c r="E559" s="11">
        <v>982</v>
      </c>
      <c r="F559" s="11">
        <v>6</v>
      </c>
      <c r="G559" s="39" t="s">
        <v>41</v>
      </c>
      <c r="H559" s="21">
        <v>27558000</v>
      </c>
      <c r="I559" s="52">
        <v>6.5100000000000005E-2</v>
      </c>
      <c r="J559" s="31">
        <f t="shared" ref="J559" si="200">+ROUND((H559*I559)+H559,-3)</f>
        <v>29352000</v>
      </c>
    </row>
    <row r="560" spans="2:10" ht="12.95" customHeight="1" x14ac:dyDescent="0.2">
      <c r="B560" s="7" t="s">
        <v>527</v>
      </c>
      <c r="C560" s="7" t="s">
        <v>528</v>
      </c>
      <c r="D560" s="7" t="s">
        <v>40</v>
      </c>
      <c r="E560" s="11">
        <v>983</v>
      </c>
      <c r="F560" s="11">
        <v>6</v>
      </c>
      <c r="G560" s="39" t="s">
        <v>41</v>
      </c>
      <c r="H560" s="21">
        <v>27055000</v>
      </c>
      <c r="I560" s="52">
        <v>5.9499999999999997E-2</v>
      </c>
      <c r="J560" s="31">
        <f t="shared" si="197"/>
        <v>28665000</v>
      </c>
    </row>
    <row r="561" spans="2:10" ht="12.95" customHeight="1" x14ac:dyDescent="0.2">
      <c r="B561" s="7" t="s">
        <v>527</v>
      </c>
      <c r="C561" s="7" t="s">
        <v>528</v>
      </c>
      <c r="D561" s="7" t="s">
        <v>42</v>
      </c>
      <c r="E561" s="11">
        <v>983</v>
      </c>
      <c r="F561" s="11">
        <v>6</v>
      </c>
      <c r="G561" s="39" t="s">
        <v>41</v>
      </c>
      <c r="H561" s="21">
        <v>27299000</v>
      </c>
      <c r="I561" s="52">
        <v>5.9499999999999997E-2</v>
      </c>
      <c r="J561" s="31">
        <f t="shared" si="197"/>
        <v>28923000</v>
      </c>
    </row>
    <row r="562" spans="2:10" ht="12.95" customHeight="1" x14ac:dyDescent="0.2">
      <c r="B562" s="7" t="s">
        <v>527</v>
      </c>
      <c r="C562" s="7" t="s">
        <v>528</v>
      </c>
      <c r="D562" s="7" t="s">
        <v>43</v>
      </c>
      <c r="E562" s="11">
        <v>983</v>
      </c>
      <c r="F562" s="11">
        <v>6</v>
      </c>
      <c r="G562" s="39" t="s">
        <v>41</v>
      </c>
      <c r="H562" s="21">
        <v>27558000</v>
      </c>
      <c r="I562" s="52">
        <v>5.9499999999999997E-2</v>
      </c>
      <c r="J562" s="31">
        <f t="shared" si="197"/>
        <v>29198000</v>
      </c>
    </row>
    <row r="563" spans="2:10" ht="12.95" customHeight="1" x14ac:dyDescent="0.2">
      <c r="B563" s="7" t="s">
        <v>527</v>
      </c>
      <c r="C563" s="7" t="s">
        <v>528</v>
      </c>
      <c r="D563" s="7" t="s">
        <v>44</v>
      </c>
      <c r="E563" s="11">
        <v>983</v>
      </c>
      <c r="F563" s="11">
        <v>6</v>
      </c>
      <c r="G563" s="39" t="s">
        <v>41</v>
      </c>
      <c r="H563" s="21">
        <v>27558000</v>
      </c>
      <c r="I563" s="52">
        <v>6.5100000000000005E-2</v>
      </c>
      <c r="J563" s="31">
        <f t="shared" ref="J563" si="201">+ROUND((H563*I563)+H563,-3)</f>
        <v>29352000</v>
      </c>
    </row>
    <row r="564" spans="2:10" ht="12.95" customHeight="1" x14ac:dyDescent="0.2">
      <c r="B564" s="7" t="s">
        <v>529</v>
      </c>
      <c r="C564" s="7" t="s">
        <v>530</v>
      </c>
      <c r="D564" s="7" t="s">
        <v>40</v>
      </c>
      <c r="E564" s="11">
        <v>984</v>
      </c>
      <c r="F564" s="11">
        <v>6</v>
      </c>
      <c r="G564" s="39" t="s">
        <v>41</v>
      </c>
      <c r="H564" s="21">
        <v>27055000</v>
      </c>
      <c r="I564" s="52">
        <v>5.9499999999999997E-2</v>
      </c>
      <c r="J564" s="31">
        <f t="shared" si="197"/>
        <v>28665000</v>
      </c>
    </row>
    <row r="565" spans="2:10" ht="12.95" customHeight="1" x14ac:dyDescent="0.2">
      <c r="B565" s="7" t="s">
        <v>529</v>
      </c>
      <c r="C565" s="7" t="s">
        <v>530</v>
      </c>
      <c r="D565" s="7" t="s">
        <v>42</v>
      </c>
      <c r="E565" s="11">
        <v>984</v>
      </c>
      <c r="F565" s="11">
        <v>6</v>
      </c>
      <c r="G565" s="39" t="s">
        <v>41</v>
      </c>
      <c r="H565" s="21">
        <v>27299000</v>
      </c>
      <c r="I565" s="52">
        <v>5.9499999999999997E-2</v>
      </c>
      <c r="J565" s="31">
        <f t="shared" si="197"/>
        <v>28923000</v>
      </c>
    </row>
    <row r="566" spans="2:10" ht="12.95" customHeight="1" x14ac:dyDescent="0.2">
      <c r="B566" s="7" t="s">
        <v>529</v>
      </c>
      <c r="C566" s="7" t="s">
        <v>530</v>
      </c>
      <c r="D566" s="7" t="s">
        <v>43</v>
      </c>
      <c r="E566" s="11">
        <v>984</v>
      </c>
      <c r="F566" s="11">
        <v>6</v>
      </c>
      <c r="G566" s="39" t="s">
        <v>41</v>
      </c>
      <c r="H566" s="21">
        <v>27558000</v>
      </c>
      <c r="I566" s="52">
        <v>5.9499999999999997E-2</v>
      </c>
      <c r="J566" s="31">
        <f t="shared" si="197"/>
        <v>29198000</v>
      </c>
    </row>
    <row r="567" spans="2:10" ht="12.95" customHeight="1" x14ac:dyDescent="0.2">
      <c r="B567" s="7" t="s">
        <v>529</v>
      </c>
      <c r="C567" s="7" t="s">
        <v>530</v>
      </c>
      <c r="D567" s="7" t="s">
        <v>44</v>
      </c>
      <c r="E567" s="11">
        <v>984</v>
      </c>
      <c r="F567" s="11">
        <v>6</v>
      </c>
      <c r="G567" s="39" t="s">
        <v>41</v>
      </c>
      <c r="H567" s="21">
        <v>27558000</v>
      </c>
      <c r="I567" s="52">
        <v>6.5100000000000005E-2</v>
      </c>
      <c r="J567" s="31">
        <f t="shared" ref="J567" si="202">+ROUND((H567*I567)+H567,-3)</f>
        <v>29352000</v>
      </c>
    </row>
    <row r="568" spans="2:10" ht="12.95" customHeight="1" x14ac:dyDescent="0.2">
      <c r="B568" s="7" t="s">
        <v>531</v>
      </c>
      <c r="C568" s="7" t="s">
        <v>532</v>
      </c>
      <c r="D568" s="7" t="s">
        <v>40</v>
      </c>
      <c r="E568" s="11" t="s">
        <v>533</v>
      </c>
      <c r="F568" s="11">
        <v>6</v>
      </c>
      <c r="G568" s="39" t="s">
        <v>41</v>
      </c>
      <c r="H568" s="21">
        <v>19671000</v>
      </c>
      <c r="I568" s="52">
        <v>5.9499999999999997E-2</v>
      </c>
      <c r="J568" s="31">
        <f t="shared" si="197"/>
        <v>20841000</v>
      </c>
    </row>
    <row r="569" spans="2:10" ht="12.95" customHeight="1" x14ac:dyDescent="0.2">
      <c r="B569" s="7" t="s">
        <v>531</v>
      </c>
      <c r="C569" s="7" t="s">
        <v>532</v>
      </c>
      <c r="D569" s="7" t="s">
        <v>42</v>
      </c>
      <c r="E569" s="11" t="s">
        <v>533</v>
      </c>
      <c r="F569" s="11">
        <v>6</v>
      </c>
      <c r="G569" s="39" t="s">
        <v>41</v>
      </c>
      <c r="H569" s="21">
        <v>19849000</v>
      </c>
      <c r="I569" s="52">
        <v>5.9499999999999997E-2</v>
      </c>
      <c r="J569" s="31">
        <f t="shared" si="197"/>
        <v>21030000</v>
      </c>
    </row>
    <row r="570" spans="2:10" ht="12.95" customHeight="1" x14ac:dyDescent="0.2">
      <c r="B570" s="7" t="s">
        <v>531</v>
      </c>
      <c r="C570" s="7" t="s">
        <v>532</v>
      </c>
      <c r="D570" s="7" t="s">
        <v>43</v>
      </c>
      <c r="E570" s="11" t="s">
        <v>533</v>
      </c>
      <c r="F570" s="11">
        <v>6</v>
      </c>
      <c r="G570" s="39" t="s">
        <v>41</v>
      </c>
      <c r="H570" s="21">
        <v>20037000</v>
      </c>
      <c r="I570" s="52">
        <v>5.9499999999999997E-2</v>
      </c>
      <c r="J570" s="31">
        <f t="shared" ref="J570" si="203">+ROUND((H570*I570)+H570,-3)</f>
        <v>21229000</v>
      </c>
    </row>
    <row r="571" spans="2:10" ht="12.95" customHeight="1" x14ac:dyDescent="0.2">
      <c r="B571" s="7" t="s">
        <v>531</v>
      </c>
      <c r="C571" s="7" t="s">
        <v>532</v>
      </c>
      <c r="D571" s="7" t="s">
        <v>44</v>
      </c>
      <c r="E571" s="11" t="s">
        <v>533</v>
      </c>
      <c r="F571" s="11">
        <v>6</v>
      </c>
      <c r="G571" s="39" t="s">
        <v>41</v>
      </c>
      <c r="H571" s="21">
        <v>20037000</v>
      </c>
      <c r="I571" s="52">
        <v>6.5100000000000005E-2</v>
      </c>
      <c r="J571" s="31">
        <f t="shared" ref="J571" si="204">+ROUND((H571*I571)+H571,-3)</f>
        <v>21341000</v>
      </c>
    </row>
    <row r="572" spans="2:10" ht="12.95" customHeight="1" x14ac:dyDescent="0.2">
      <c r="B572" s="7" t="s">
        <v>534</v>
      </c>
      <c r="C572" s="7" t="s">
        <v>535</v>
      </c>
      <c r="D572" s="7" t="s">
        <v>234</v>
      </c>
      <c r="E572" s="11">
        <v>116378</v>
      </c>
      <c r="F572" s="11">
        <v>4</v>
      </c>
      <c r="G572" s="39" t="s">
        <v>41</v>
      </c>
      <c r="H572" s="21">
        <v>17010000</v>
      </c>
      <c r="I572" s="52">
        <v>5.9499999999999997E-2</v>
      </c>
      <c r="J572" s="31">
        <f t="shared" ref="J572:J604" si="205">+ROUND((H572*I572)+H572,-3)</f>
        <v>18022000</v>
      </c>
    </row>
    <row r="573" spans="2:10" ht="12.95" customHeight="1" x14ac:dyDescent="0.2">
      <c r="B573" s="7" t="s">
        <v>534</v>
      </c>
      <c r="C573" s="7" t="s">
        <v>535</v>
      </c>
      <c r="D573" s="7" t="s">
        <v>43</v>
      </c>
      <c r="E573" s="11">
        <v>116378</v>
      </c>
      <c r="F573" s="11">
        <v>4</v>
      </c>
      <c r="G573" s="39" t="s">
        <v>41</v>
      </c>
      <c r="H573" s="21">
        <v>17171000</v>
      </c>
      <c r="I573" s="52">
        <v>5.9499999999999997E-2</v>
      </c>
      <c r="J573" s="31">
        <f t="shared" si="205"/>
        <v>18193000</v>
      </c>
    </row>
    <row r="574" spans="2:10" ht="12.95" customHeight="1" x14ac:dyDescent="0.2">
      <c r="B574" s="7" t="s">
        <v>534</v>
      </c>
      <c r="C574" s="7" t="s">
        <v>535</v>
      </c>
      <c r="D574" s="7" t="s">
        <v>44</v>
      </c>
      <c r="E574" s="11">
        <v>116378</v>
      </c>
      <c r="F574" s="11">
        <v>4</v>
      </c>
      <c r="G574" s="39" t="s">
        <v>41</v>
      </c>
      <c r="H574" s="21">
        <v>17171000</v>
      </c>
      <c r="I574" s="52">
        <v>6.5100000000000005E-2</v>
      </c>
      <c r="J574" s="31">
        <f t="shared" ref="J574" si="206">+ROUND((H574*I574)+H574,-3)</f>
        <v>18289000</v>
      </c>
    </row>
    <row r="575" spans="2:10" ht="12.95" customHeight="1" x14ac:dyDescent="0.2">
      <c r="B575" s="7" t="s">
        <v>536</v>
      </c>
      <c r="C575" s="7" t="s">
        <v>537</v>
      </c>
      <c r="D575" s="7" t="s">
        <v>177</v>
      </c>
      <c r="E575" s="11">
        <v>16021</v>
      </c>
      <c r="F575" s="11">
        <v>2</v>
      </c>
      <c r="G575" s="39" t="s">
        <v>41</v>
      </c>
      <c r="H575" s="21">
        <v>17171000</v>
      </c>
      <c r="I575" s="52">
        <v>5.9499999999999997E-2</v>
      </c>
      <c r="J575" s="31">
        <f t="shared" si="205"/>
        <v>18193000</v>
      </c>
    </row>
    <row r="576" spans="2:10" ht="12.95" customHeight="1" x14ac:dyDescent="0.2">
      <c r="B576" s="7" t="s">
        <v>536</v>
      </c>
      <c r="C576" s="7" t="s">
        <v>537</v>
      </c>
      <c r="D576" s="7" t="s">
        <v>44</v>
      </c>
      <c r="E576" s="11">
        <v>16021</v>
      </c>
      <c r="F576" s="11">
        <v>2</v>
      </c>
      <c r="G576" s="39" t="s">
        <v>41</v>
      </c>
      <c r="H576" s="21">
        <v>17171000</v>
      </c>
      <c r="I576" s="52">
        <v>6.5100000000000005E-2</v>
      </c>
      <c r="J576" s="31">
        <f t="shared" ref="J576" si="207">+ROUND((H576*I576)+H576,-3)</f>
        <v>18289000</v>
      </c>
    </row>
    <row r="577" spans="2:10" ht="12.95" customHeight="1" x14ac:dyDescent="0.2">
      <c r="B577" s="7" t="s">
        <v>538</v>
      </c>
      <c r="C577" s="7" t="s">
        <v>539</v>
      </c>
      <c r="D577" s="7" t="s">
        <v>234</v>
      </c>
      <c r="E577" s="11">
        <v>16019</v>
      </c>
      <c r="F577" s="11">
        <v>4</v>
      </c>
      <c r="G577" s="39" t="s">
        <v>41</v>
      </c>
      <c r="H577" s="21">
        <v>17010000</v>
      </c>
      <c r="I577" s="52">
        <v>5.9499999999999997E-2</v>
      </c>
      <c r="J577" s="31">
        <f t="shared" si="205"/>
        <v>18022000</v>
      </c>
    </row>
    <row r="578" spans="2:10" ht="12.95" customHeight="1" x14ac:dyDescent="0.2">
      <c r="B578" s="7" t="s">
        <v>538</v>
      </c>
      <c r="C578" s="7" t="s">
        <v>539</v>
      </c>
      <c r="D578" s="7" t="s">
        <v>43</v>
      </c>
      <c r="E578" s="11">
        <v>16019</v>
      </c>
      <c r="F578" s="11">
        <v>4</v>
      </c>
      <c r="G578" s="39" t="s">
        <v>41</v>
      </c>
      <c r="H578" s="21">
        <v>17171000</v>
      </c>
      <c r="I578" s="52">
        <v>5.9499999999999997E-2</v>
      </c>
      <c r="J578" s="31">
        <f t="shared" si="205"/>
        <v>18193000</v>
      </c>
    </row>
    <row r="579" spans="2:10" ht="12.95" customHeight="1" x14ac:dyDescent="0.2">
      <c r="B579" s="7" t="s">
        <v>538</v>
      </c>
      <c r="C579" s="7" t="s">
        <v>539</v>
      </c>
      <c r="D579" s="7" t="s">
        <v>44</v>
      </c>
      <c r="E579" s="11">
        <v>16019</v>
      </c>
      <c r="F579" s="11">
        <v>4</v>
      </c>
      <c r="G579" s="39" t="s">
        <v>41</v>
      </c>
      <c r="H579" s="21">
        <v>17171000</v>
      </c>
      <c r="I579" s="52">
        <v>6.5100000000000005E-2</v>
      </c>
      <c r="J579" s="31">
        <f t="shared" ref="J579" si="208">+ROUND((H579*I579)+H579,-3)</f>
        <v>18289000</v>
      </c>
    </row>
    <row r="580" spans="2:10" ht="12.95" customHeight="1" x14ac:dyDescent="0.2">
      <c r="B580" s="7" t="s">
        <v>540</v>
      </c>
      <c r="C580" s="7" t="s">
        <v>541</v>
      </c>
      <c r="D580" s="7" t="s">
        <v>40</v>
      </c>
      <c r="E580" s="11" t="s">
        <v>542</v>
      </c>
      <c r="F580" s="11">
        <v>4</v>
      </c>
      <c r="G580" s="39" t="s">
        <v>486</v>
      </c>
      <c r="H580" s="21">
        <v>54107000</v>
      </c>
      <c r="I580" s="52">
        <v>5.9499999999999997E-2</v>
      </c>
      <c r="J580" s="31">
        <f t="shared" si="205"/>
        <v>57326000</v>
      </c>
    </row>
    <row r="581" spans="2:10" ht="12.95" customHeight="1" x14ac:dyDescent="0.2">
      <c r="B581" s="7" t="s">
        <v>540</v>
      </c>
      <c r="C581" s="7" t="s">
        <v>541</v>
      </c>
      <c r="D581" s="7" t="s">
        <v>42</v>
      </c>
      <c r="E581" s="11" t="s">
        <v>542</v>
      </c>
      <c r="F581" s="11">
        <v>4</v>
      </c>
      <c r="G581" s="39" t="s">
        <v>486</v>
      </c>
      <c r="H581" s="21">
        <v>54597000</v>
      </c>
      <c r="I581" s="52">
        <v>5.9499999999999997E-2</v>
      </c>
      <c r="J581" s="31">
        <f t="shared" si="205"/>
        <v>57846000</v>
      </c>
    </row>
    <row r="582" spans="2:10" ht="12.95" customHeight="1" x14ac:dyDescent="0.2">
      <c r="B582" s="7" t="s">
        <v>540</v>
      </c>
      <c r="C582" s="7" t="s">
        <v>541</v>
      </c>
      <c r="D582" s="7" t="s">
        <v>43</v>
      </c>
      <c r="E582" s="11" t="s">
        <v>542</v>
      </c>
      <c r="F582" s="11">
        <v>4</v>
      </c>
      <c r="G582" s="39" t="s">
        <v>486</v>
      </c>
      <c r="H582" s="21">
        <v>55115000</v>
      </c>
      <c r="I582" s="52">
        <v>5.9499999999999997E-2</v>
      </c>
      <c r="J582" s="31">
        <f t="shared" si="205"/>
        <v>58394000</v>
      </c>
    </row>
    <row r="583" spans="2:10" ht="12.95" customHeight="1" x14ac:dyDescent="0.2">
      <c r="B583" s="7" t="s">
        <v>540</v>
      </c>
      <c r="C583" s="7" t="s">
        <v>541</v>
      </c>
      <c r="D583" s="7" t="s">
        <v>44</v>
      </c>
      <c r="E583" s="11" t="s">
        <v>542</v>
      </c>
      <c r="F583" s="11">
        <v>4</v>
      </c>
      <c r="G583" s="39" t="s">
        <v>486</v>
      </c>
      <c r="H583" s="21">
        <v>55115000</v>
      </c>
      <c r="I583" s="52">
        <v>6.5100000000000005E-2</v>
      </c>
      <c r="J583" s="31">
        <f t="shared" ref="J583" si="209">+ROUND((H583*I583)+H583,-3)</f>
        <v>58703000</v>
      </c>
    </row>
    <row r="584" spans="2:10" ht="12.95" customHeight="1" x14ac:dyDescent="0.2">
      <c r="B584" s="7" t="s">
        <v>543</v>
      </c>
      <c r="C584" s="7" t="s">
        <v>544</v>
      </c>
      <c r="D584" s="7" t="s">
        <v>177</v>
      </c>
      <c r="E584" s="11">
        <v>116399</v>
      </c>
      <c r="F584" s="11">
        <v>8</v>
      </c>
      <c r="G584" s="39" t="s">
        <v>41</v>
      </c>
      <c r="H584" s="21">
        <v>27558000</v>
      </c>
      <c r="I584" s="52">
        <v>5.9499999999999997E-2</v>
      </c>
      <c r="J584" s="31">
        <f t="shared" si="205"/>
        <v>29198000</v>
      </c>
    </row>
    <row r="585" spans="2:10" ht="12.95" customHeight="1" x14ac:dyDescent="0.2">
      <c r="B585" s="7" t="s">
        <v>543</v>
      </c>
      <c r="C585" s="7" t="s">
        <v>544</v>
      </c>
      <c r="D585" s="7" t="s">
        <v>44</v>
      </c>
      <c r="E585" s="11">
        <v>116399</v>
      </c>
      <c r="F585" s="11">
        <v>8</v>
      </c>
      <c r="G585" s="39" t="s">
        <v>41</v>
      </c>
      <c r="H585" s="21">
        <v>27558000</v>
      </c>
      <c r="I585" s="52">
        <v>6.5100000000000005E-2</v>
      </c>
      <c r="J585" s="31">
        <f t="shared" ref="J585" si="210">+ROUND((H585*I585)+H585,-3)</f>
        <v>29352000</v>
      </c>
    </row>
    <row r="586" spans="2:10" ht="12.95" customHeight="1" x14ac:dyDescent="0.2">
      <c r="B586" s="7" t="s">
        <v>545</v>
      </c>
      <c r="C586" s="7" t="s">
        <v>546</v>
      </c>
      <c r="D586" s="7" t="s">
        <v>234</v>
      </c>
      <c r="E586" s="11">
        <v>109901</v>
      </c>
      <c r="F586" s="11">
        <v>4</v>
      </c>
      <c r="G586" s="39" t="s">
        <v>41</v>
      </c>
      <c r="H586" s="21">
        <v>23044000</v>
      </c>
      <c r="I586" s="52">
        <v>5.9499999999999997E-2</v>
      </c>
      <c r="J586" s="31">
        <f t="shared" si="205"/>
        <v>24415000</v>
      </c>
    </row>
    <row r="587" spans="2:10" ht="12.95" customHeight="1" x14ac:dyDescent="0.2">
      <c r="B587" s="7" t="s">
        <v>545</v>
      </c>
      <c r="C587" s="7" t="s">
        <v>546</v>
      </c>
      <c r="D587" s="7" t="s">
        <v>43</v>
      </c>
      <c r="E587" s="11">
        <v>109901</v>
      </c>
      <c r="F587" s="11">
        <v>4</v>
      </c>
      <c r="G587" s="39" t="s">
        <v>41</v>
      </c>
      <c r="H587" s="21">
        <v>23262000</v>
      </c>
      <c r="I587" s="52">
        <v>5.9499999999999997E-2</v>
      </c>
      <c r="J587" s="31">
        <f t="shared" si="205"/>
        <v>24646000</v>
      </c>
    </row>
    <row r="588" spans="2:10" ht="12.95" customHeight="1" x14ac:dyDescent="0.2">
      <c r="B588" s="7" t="s">
        <v>545</v>
      </c>
      <c r="C588" s="7" t="s">
        <v>546</v>
      </c>
      <c r="D588" s="7" t="s">
        <v>44</v>
      </c>
      <c r="E588" s="11">
        <v>109901</v>
      </c>
      <c r="F588" s="11">
        <v>4</v>
      </c>
      <c r="G588" s="39" t="s">
        <v>41</v>
      </c>
      <c r="H588" s="21">
        <v>23262000</v>
      </c>
      <c r="I588" s="52">
        <v>6.5100000000000005E-2</v>
      </c>
      <c r="J588" s="31">
        <f t="shared" ref="J588" si="211">+ROUND((H588*I588)+H588,-3)</f>
        <v>24776000</v>
      </c>
    </row>
    <row r="589" spans="2:10" ht="12.95" customHeight="1" x14ac:dyDescent="0.2">
      <c r="B589" s="7" t="s">
        <v>547</v>
      </c>
      <c r="C589" s="7" t="s">
        <v>548</v>
      </c>
      <c r="D589" s="7" t="s">
        <v>40</v>
      </c>
      <c r="E589" s="11">
        <v>988</v>
      </c>
      <c r="F589" s="11">
        <v>8</v>
      </c>
      <c r="G589" s="39" t="s">
        <v>41</v>
      </c>
      <c r="H589" s="21">
        <v>27053000</v>
      </c>
      <c r="I589" s="52">
        <v>5.9499999999999997E-2</v>
      </c>
      <c r="J589" s="31">
        <f t="shared" si="205"/>
        <v>28663000</v>
      </c>
    </row>
    <row r="590" spans="2:10" ht="12.95" customHeight="1" x14ac:dyDescent="0.2">
      <c r="B590" s="7" t="s">
        <v>547</v>
      </c>
      <c r="C590" s="7" t="s">
        <v>548</v>
      </c>
      <c r="D590" s="7" t="s">
        <v>42</v>
      </c>
      <c r="E590" s="11">
        <v>988</v>
      </c>
      <c r="F590" s="11">
        <v>8</v>
      </c>
      <c r="G590" s="39" t="s">
        <v>41</v>
      </c>
      <c r="H590" s="21">
        <v>27298000</v>
      </c>
      <c r="I590" s="52">
        <v>5.9499999999999997E-2</v>
      </c>
      <c r="J590" s="31">
        <f t="shared" si="205"/>
        <v>28922000</v>
      </c>
    </row>
    <row r="591" spans="2:10" ht="12.95" customHeight="1" x14ac:dyDescent="0.2">
      <c r="B591" s="7" t="s">
        <v>547</v>
      </c>
      <c r="C591" s="7" t="s">
        <v>548</v>
      </c>
      <c r="D591" s="7" t="s">
        <v>43</v>
      </c>
      <c r="E591" s="11">
        <v>988</v>
      </c>
      <c r="F591" s="11">
        <v>8</v>
      </c>
      <c r="G591" s="39" t="s">
        <v>41</v>
      </c>
      <c r="H591" s="21">
        <v>27557000</v>
      </c>
      <c r="I591" s="52">
        <v>5.9499999999999997E-2</v>
      </c>
      <c r="J591" s="31">
        <f t="shared" si="205"/>
        <v>29197000</v>
      </c>
    </row>
    <row r="592" spans="2:10" ht="12.95" customHeight="1" x14ac:dyDescent="0.2">
      <c r="B592" s="7" t="s">
        <v>547</v>
      </c>
      <c r="C592" s="7" t="s">
        <v>548</v>
      </c>
      <c r="D592" s="7" t="s">
        <v>44</v>
      </c>
      <c r="E592" s="11">
        <v>988</v>
      </c>
      <c r="F592" s="11">
        <v>8</v>
      </c>
      <c r="G592" s="39" t="s">
        <v>41</v>
      </c>
      <c r="H592" s="21">
        <v>27557000</v>
      </c>
      <c r="I592" s="52">
        <v>6.5100000000000005E-2</v>
      </c>
      <c r="J592" s="31">
        <f t="shared" ref="J592" si="212">+ROUND((H592*I592)+H592,-3)</f>
        <v>29351000</v>
      </c>
    </row>
    <row r="593" spans="2:10" ht="12.95" customHeight="1" x14ac:dyDescent="0.2">
      <c r="B593" s="7" t="s">
        <v>549</v>
      </c>
      <c r="C593" s="7" t="s">
        <v>550</v>
      </c>
      <c r="D593" s="7" t="s">
        <v>40</v>
      </c>
      <c r="E593" s="11">
        <v>104789</v>
      </c>
      <c r="F593" s="11">
        <v>4</v>
      </c>
      <c r="G593" s="39" t="s">
        <v>41</v>
      </c>
      <c r="H593" s="21">
        <v>14094000</v>
      </c>
      <c r="I593" s="52">
        <v>5.9499999999999997E-2</v>
      </c>
      <c r="J593" s="31">
        <f t="shared" si="205"/>
        <v>14933000</v>
      </c>
    </row>
    <row r="594" spans="2:10" ht="12.95" customHeight="1" x14ac:dyDescent="0.2">
      <c r="B594" s="7" t="s">
        <v>549</v>
      </c>
      <c r="C594" s="7" t="s">
        <v>550</v>
      </c>
      <c r="D594" s="7" t="s">
        <v>42</v>
      </c>
      <c r="E594" s="11">
        <v>104789</v>
      </c>
      <c r="F594" s="11">
        <v>4</v>
      </c>
      <c r="G594" s="39" t="s">
        <v>41</v>
      </c>
      <c r="H594" s="21">
        <v>14222000</v>
      </c>
      <c r="I594" s="52">
        <v>5.9499999999999997E-2</v>
      </c>
      <c r="J594" s="31">
        <f t="shared" si="205"/>
        <v>15068000</v>
      </c>
    </row>
    <row r="595" spans="2:10" ht="12.95" customHeight="1" x14ac:dyDescent="0.2">
      <c r="B595" s="7" t="s">
        <v>549</v>
      </c>
      <c r="C595" s="7" t="s">
        <v>550</v>
      </c>
      <c r="D595" s="7" t="s">
        <v>43</v>
      </c>
      <c r="E595" s="11">
        <v>104789</v>
      </c>
      <c r="F595" s="11">
        <v>4</v>
      </c>
      <c r="G595" s="39" t="s">
        <v>41</v>
      </c>
      <c r="H595" s="21">
        <v>14357000</v>
      </c>
      <c r="I595" s="52">
        <v>5.9499999999999997E-2</v>
      </c>
      <c r="J595" s="31">
        <f t="shared" si="205"/>
        <v>15211000</v>
      </c>
    </row>
    <row r="596" spans="2:10" ht="12.95" customHeight="1" x14ac:dyDescent="0.2">
      <c r="B596" s="7" t="s">
        <v>549</v>
      </c>
      <c r="C596" s="7" t="s">
        <v>550</v>
      </c>
      <c r="D596" s="7" t="s">
        <v>44</v>
      </c>
      <c r="E596" s="11">
        <v>104789</v>
      </c>
      <c r="F596" s="11">
        <v>4</v>
      </c>
      <c r="G596" s="39" t="s">
        <v>41</v>
      </c>
      <c r="H596" s="21">
        <v>14357000</v>
      </c>
      <c r="I596" s="52">
        <v>6.5100000000000005E-2</v>
      </c>
      <c r="J596" s="31">
        <f t="shared" ref="J596" si="213">+ROUND((H596*I596)+H596,-3)</f>
        <v>15292000</v>
      </c>
    </row>
    <row r="597" spans="2:10" ht="12.95" customHeight="1" x14ac:dyDescent="0.2">
      <c r="B597" s="7" t="s">
        <v>551</v>
      </c>
      <c r="C597" s="7" t="s">
        <v>552</v>
      </c>
      <c r="D597" s="7" t="s">
        <v>40</v>
      </c>
      <c r="E597" s="11">
        <v>4808</v>
      </c>
      <c r="F597" s="11">
        <v>4</v>
      </c>
      <c r="G597" s="39" t="s">
        <v>41</v>
      </c>
      <c r="H597" s="21">
        <v>17433000</v>
      </c>
      <c r="I597" s="52">
        <v>5.9499999999999997E-2</v>
      </c>
      <c r="J597" s="31">
        <f t="shared" si="205"/>
        <v>18470000</v>
      </c>
    </row>
    <row r="598" spans="2:10" ht="12.95" customHeight="1" x14ac:dyDescent="0.2">
      <c r="B598" s="7" t="s">
        <v>551</v>
      </c>
      <c r="C598" s="7" t="s">
        <v>552</v>
      </c>
      <c r="D598" s="7" t="s">
        <v>42</v>
      </c>
      <c r="E598" s="11">
        <v>4808</v>
      </c>
      <c r="F598" s="11">
        <v>4</v>
      </c>
      <c r="G598" s="39" t="s">
        <v>41</v>
      </c>
      <c r="H598" s="21">
        <v>17590000</v>
      </c>
      <c r="I598" s="52">
        <v>5.9499999999999997E-2</v>
      </c>
      <c r="J598" s="31">
        <f t="shared" si="205"/>
        <v>18637000</v>
      </c>
    </row>
    <row r="599" spans="2:10" ht="12.95" customHeight="1" x14ac:dyDescent="0.2">
      <c r="B599" s="7" t="s">
        <v>551</v>
      </c>
      <c r="C599" s="7" t="s">
        <v>552</v>
      </c>
      <c r="D599" s="7" t="s">
        <v>397</v>
      </c>
      <c r="E599" s="11">
        <v>4808</v>
      </c>
      <c r="F599" s="11">
        <v>4</v>
      </c>
      <c r="G599" s="39" t="s">
        <v>41</v>
      </c>
      <c r="H599" s="21">
        <v>17757000</v>
      </c>
      <c r="I599" s="52">
        <v>5.9499999999999997E-2</v>
      </c>
      <c r="J599" s="31">
        <f t="shared" ref="J599" si="214">+ROUND((H599*I599)+H599,-3)</f>
        <v>18814000</v>
      </c>
    </row>
    <row r="600" spans="2:10" ht="12.95" customHeight="1" x14ac:dyDescent="0.2">
      <c r="B600" s="7" t="s">
        <v>551</v>
      </c>
      <c r="C600" s="7" t="s">
        <v>552</v>
      </c>
      <c r="D600" s="7" t="s">
        <v>398</v>
      </c>
      <c r="E600" s="11">
        <v>4808</v>
      </c>
      <c r="F600" s="11">
        <v>4</v>
      </c>
      <c r="G600" s="39" t="s">
        <v>41</v>
      </c>
      <c r="H600" s="21">
        <v>14500000</v>
      </c>
      <c r="I600" s="52">
        <v>5.9499999999999997E-2</v>
      </c>
      <c r="J600" s="31">
        <f t="shared" si="205"/>
        <v>15363000</v>
      </c>
    </row>
    <row r="601" spans="2:10" ht="12.95" customHeight="1" x14ac:dyDescent="0.2">
      <c r="B601" s="7" t="s">
        <v>551</v>
      </c>
      <c r="C601" s="7" t="s">
        <v>552</v>
      </c>
      <c r="D601" s="7" t="s">
        <v>44</v>
      </c>
      <c r="E601" s="11">
        <v>4808</v>
      </c>
      <c r="F601" s="11">
        <v>4</v>
      </c>
      <c r="G601" s="39" t="s">
        <v>41</v>
      </c>
      <c r="H601" s="21">
        <v>14500000</v>
      </c>
      <c r="I601" s="52">
        <v>6.5100000000000005E-2</v>
      </c>
      <c r="J601" s="31">
        <f t="shared" ref="J601" si="215">+ROUND((H601*I601)+H601,-3)</f>
        <v>15444000</v>
      </c>
    </row>
    <row r="602" spans="2:10" ht="12.95" customHeight="1" x14ac:dyDescent="0.2">
      <c r="B602" s="7" t="s">
        <v>553</v>
      </c>
      <c r="C602" s="7" t="s">
        <v>552</v>
      </c>
      <c r="D602" s="7" t="s">
        <v>40</v>
      </c>
      <c r="E602" s="11">
        <v>106592</v>
      </c>
      <c r="F602" s="11">
        <v>4</v>
      </c>
      <c r="G602" s="39" t="s">
        <v>41</v>
      </c>
      <c r="H602" s="21">
        <v>16059000</v>
      </c>
      <c r="I602" s="52">
        <v>5.9499999999999997E-2</v>
      </c>
      <c r="J602" s="31">
        <f t="shared" si="205"/>
        <v>17015000</v>
      </c>
    </row>
    <row r="603" spans="2:10" ht="12.95" customHeight="1" x14ac:dyDescent="0.2">
      <c r="B603" s="7" t="s">
        <v>553</v>
      </c>
      <c r="C603" s="7" t="s">
        <v>552</v>
      </c>
      <c r="D603" s="7" t="s">
        <v>42</v>
      </c>
      <c r="E603" s="11">
        <v>106592</v>
      </c>
      <c r="F603" s="11">
        <v>4</v>
      </c>
      <c r="G603" s="39" t="s">
        <v>41</v>
      </c>
      <c r="H603" s="21">
        <v>16205000</v>
      </c>
      <c r="I603" s="52">
        <v>5.9499999999999997E-2</v>
      </c>
      <c r="J603" s="31">
        <f t="shared" si="205"/>
        <v>17169000</v>
      </c>
    </row>
    <row r="604" spans="2:10" ht="12.95" customHeight="1" x14ac:dyDescent="0.2">
      <c r="B604" s="7" t="s">
        <v>553</v>
      </c>
      <c r="C604" s="7" t="s">
        <v>552</v>
      </c>
      <c r="D604" s="7" t="s">
        <v>43</v>
      </c>
      <c r="E604" s="11">
        <v>106592</v>
      </c>
      <c r="F604" s="11">
        <v>4</v>
      </c>
      <c r="G604" s="39" t="s">
        <v>41</v>
      </c>
      <c r="H604" s="21">
        <v>14500000</v>
      </c>
      <c r="I604" s="52">
        <v>5.9499999999999997E-2</v>
      </c>
      <c r="J604" s="31">
        <f t="shared" si="205"/>
        <v>15363000</v>
      </c>
    </row>
    <row r="605" spans="2:10" ht="12.95" customHeight="1" x14ac:dyDescent="0.2">
      <c r="B605" s="7" t="s">
        <v>553</v>
      </c>
      <c r="C605" s="7" t="s">
        <v>552</v>
      </c>
      <c r="D605" s="7" t="s">
        <v>44</v>
      </c>
      <c r="E605" s="11">
        <v>106592</v>
      </c>
      <c r="F605" s="11">
        <v>4</v>
      </c>
      <c r="G605" s="39" t="s">
        <v>41</v>
      </c>
      <c r="H605" s="21">
        <v>14500000</v>
      </c>
      <c r="I605" s="52">
        <v>6.5100000000000005E-2</v>
      </c>
      <c r="J605" s="31">
        <f t="shared" ref="J605" si="216">+ROUND((H605*I605)+H605,-3)</f>
        <v>15444000</v>
      </c>
    </row>
    <row r="606" spans="2:10" ht="12.95" customHeight="1" x14ac:dyDescent="0.25">
      <c r="B606" s="46"/>
      <c r="C606" s="7"/>
      <c r="D606" s="7"/>
      <c r="E606" s="11"/>
      <c r="F606" s="11"/>
      <c r="G606" s="39"/>
      <c r="H606" s="21"/>
      <c r="I606" s="52"/>
      <c r="J606" s="31"/>
    </row>
    <row r="607" spans="2:10" ht="12.95" customHeight="1" x14ac:dyDescent="0.2">
      <c r="B607" s="7"/>
      <c r="C607" s="8" t="s">
        <v>158</v>
      </c>
      <c r="D607" s="8"/>
      <c r="E607" s="12"/>
      <c r="F607" s="12"/>
      <c r="G607" s="43"/>
      <c r="H607" s="21"/>
      <c r="I607" s="52" t="s">
        <v>174</v>
      </c>
      <c r="J607" s="31"/>
    </row>
    <row r="608" spans="2:10" ht="12.95" customHeight="1" x14ac:dyDescent="0.2">
      <c r="B608" s="7" t="s">
        <v>554</v>
      </c>
      <c r="C608" s="7" t="s">
        <v>555</v>
      </c>
      <c r="D608" s="7" t="s">
        <v>40</v>
      </c>
      <c r="E608" s="11">
        <v>105877</v>
      </c>
      <c r="F608" s="11">
        <v>4</v>
      </c>
      <c r="G608" s="39" t="s">
        <v>486</v>
      </c>
      <c r="H608" s="21">
        <v>49747000</v>
      </c>
      <c r="I608" s="52">
        <v>5.9499999999999997E-2</v>
      </c>
      <c r="J608" s="31">
        <f t="shared" ref="J608:J631" si="217">+ROUND((H608*I608)+H608,-3)</f>
        <v>52707000</v>
      </c>
    </row>
    <row r="609" spans="2:10" ht="12.95" customHeight="1" x14ac:dyDescent="0.2">
      <c r="B609" s="7" t="s">
        <v>554</v>
      </c>
      <c r="C609" s="7" t="s">
        <v>555</v>
      </c>
      <c r="D609" s="7" t="s">
        <v>42</v>
      </c>
      <c r="E609" s="11">
        <v>105877</v>
      </c>
      <c r="F609" s="11">
        <v>4</v>
      </c>
      <c r="G609" s="39" t="s">
        <v>486</v>
      </c>
      <c r="H609" s="21">
        <v>50197000</v>
      </c>
      <c r="I609" s="52">
        <v>5.9499999999999997E-2</v>
      </c>
      <c r="J609" s="31">
        <f t="shared" si="217"/>
        <v>53184000</v>
      </c>
    </row>
    <row r="610" spans="2:10" ht="12.95" customHeight="1" x14ac:dyDescent="0.2">
      <c r="B610" s="7" t="s">
        <v>554</v>
      </c>
      <c r="C610" s="7" t="s">
        <v>555</v>
      </c>
      <c r="D610" s="7" t="s">
        <v>43</v>
      </c>
      <c r="E610" s="11">
        <v>105877</v>
      </c>
      <c r="F610" s="11">
        <v>4</v>
      </c>
      <c r="G610" s="39" t="s">
        <v>486</v>
      </c>
      <c r="H610" s="21">
        <v>50674000</v>
      </c>
      <c r="I610" s="52">
        <v>5.9499999999999997E-2</v>
      </c>
      <c r="J610" s="31">
        <f t="shared" ref="J610" si="218">+ROUND((H610*I610)+H610,-3)</f>
        <v>53689000</v>
      </c>
    </row>
    <row r="611" spans="2:10" ht="12.95" customHeight="1" x14ac:dyDescent="0.2">
      <c r="B611" s="7" t="s">
        <v>554</v>
      </c>
      <c r="C611" s="7" t="s">
        <v>555</v>
      </c>
      <c r="D611" s="7" t="s">
        <v>44</v>
      </c>
      <c r="E611" s="11">
        <v>105877</v>
      </c>
      <c r="F611" s="11">
        <v>4</v>
      </c>
      <c r="G611" s="39" t="s">
        <v>486</v>
      </c>
      <c r="H611" s="21">
        <v>50674000</v>
      </c>
      <c r="I611" s="52">
        <v>6.5100000000000005E-2</v>
      </c>
      <c r="J611" s="31">
        <f t="shared" ref="J611" si="219">+ROUND((H611*I611)+H611,-3)</f>
        <v>53973000</v>
      </c>
    </row>
    <row r="612" spans="2:10" ht="12.95" customHeight="1" x14ac:dyDescent="0.2">
      <c r="B612" s="7" t="s">
        <v>556</v>
      </c>
      <c r="C612" s="7" t="s">
        <v>557</v>
      </c>
      <c r="D612" s="7" t="s">
        <v>234</v>
      </c>
      <c r="E612" s="11">
        <v>971</v>
      </c>
      <c r="F612" s="11">
        <v>4</v>
      </c>
      <c r="G612" s="39" t="s">
        <v>41</v>
      </c>
      <c r="H612" s="21">
        <v>25098000</v>
      </c>
      <c r="I612" s="52">
        <v>5.9499999999999997E-2</v>
      </c>
      <c r="J612" s="31">
        <f t="shared" si="217"/>
        <v>26591000</v>
      </c>
    </row>
    <row r="613" spans="2:10" ht="12.95" customHeight="1" x14ac:dyDescent="0.2">
      <c r="B613" s="7" t="s">
        <v>556</v>
      </c>
      <c r="C613" s="7" t="s">
        <v>557</v>
      </c>
      <c r="D613" s="7" t="s">
        <v>43</v>
      </c>
      <c r="E613" s="11">
        <v>971</v>
      </c>
      <c r="F613" s="11">
        <v>4</v>
      </c>
      <c r="G613" s="39" t="s">
        <v>41</v>
      </c>
      <c r="H613" s="21">
        <v>25336000</v>
      </c>
      <c r="I613" s="52">
        <v>5.9499999999999997E-2</v>
      </c>
      <c r="J613" s="31">
        <f t="shared" ref="J613" si="220">+ROUND((H613*I613)+H613,-3)</f>
        <v>26843000</v>
      </c>
    </row>
    <row r="614" spans="2:10" ht="12.95" customHeight="1" x14ac:dyDescent="0.2">
      <c r="B614" s="7" t="s">
        <v>556</v>
      </c>
      <c r="C614" s="7" t="s">
        <v>557</v>
      </c>
      <c r="D614" s="7" t="s">
        <v>44</v>
      </c>
      <c r="E614" s="11">
        <v>971</v>
      </c>
      <c r="F614" s="11">
        <v>4</v>
      </c>
      <c r="G614" s="39" t="s">
        <v>41</v>
      </c>
      <c r="H614" s="21">
        <v>25336000</v>
      </c>
      <c r="I614" s="52">
        <v>6.5100000000000005E-2</v>
      </c>
      <c r="J614" s="31">
        <f t="shared" ref="J614" si="221">+ROUND((H614*I614)+H614,-3)</f>
        <v>26985000</v>
      </c>
    </row>
    <row r="615" spans="2:10" ht="12.95" customHeight="1" x14ac:dyDescent="0.2">
      <c r="B615" s="7" t="s">
        <v>558</v>
      </c>
      <c r="C615" s="7" t="s">
        <v>559</v>
      </c>
      <c r="D615" s="7" t="s">
        <v>40</v>
      </c>
      <c r="E615" s="11">
        <v>978</v>
      </c>
      <c r="F615" s="11">
        <v>4</v>
      </c>
      <c r="G615" s="39" t="s">
        <v>41</v>
      </c>
      <c r="H615" s="21">
        <v>24873000</v>
      </c>
      <c r="I615" s="52">
        <v>5.9499999999999997E-2</v>
      </c>
      <c r="J615" s="31">
        <f t="shared" si="217"/>
        <v>26353000</v>
      </c>
    </row>
    <row r="616" spans="2:10" ht="12.95" customHeight="1" x14ac:dyDescent="0.2">
      <c r="B616" s="7" t="s">
        <v>558</v>
      </c>
      <c r="C616" s="7" t="s">
        <v>559</v>
      </c>
      <c r="D616" s="7" t="s">
        <v>42</v>
      </c>
      <c r="E616" s="11">
        <v>978</v>
      </c>
      <c r="F616" s="11">
        <v>4</v>
      </c>
      <c r="G616" s="39" t="s">
        <v>41</v>
      </c>
      <c r="H616" s="21">
        <v>25098000</v>
      </c>
      <c r="I616" s="52">
        <v>5.9499999999999997E-2</v>
      </c>
      <c r="J616" s="31">
        <f t="shared" si="217"/>
        <v>26591000</v>
      </c>
    </row>
    <row r="617" spans="2:10" ht="12.95" customHeight="1" x14ac:dyDescent="0.2">
      <c r="B617" s="7" t="s">
        <v>558</v>
      </c>
      <c r="C617" s="7" t="s">
        <v>559</v>
      </c>
      <c r="D617" s="7" t="s">
        <v>43</v>
      </c>
      <c r="E617" s="11">
        <v>978</v>
      </c>
      <c r="F617" s="11">
        <v>4</v>
      </c>
      <c r="G617" s="39" t="s">
        <v>41</v>
      </c>
      <c r="H617" s="21">
        <v>25336000</v>
      </c>
      <c r="I617" s="52">
        <v>5.9499999999999997E-2</v>
      </c>
      <c r="J617" s="31">
        <f t="shared" ref="J617" si="222">+ROUND((H617*I617)+H617,-3)</f>
        <v>26843000</v>
      </c>
    </row>
    <row r="618" spans="2:10" ht="12.95" customHeight="1" x14ac:dyDescent="0.2">
      <c r="B618" s="7" t="s">
        <v>558</v>
      </c>
      <c r="C618" s="7" t="s">
        <v>559</v>
      </c>
      <c r="D618" s="7" t="s">
        <v>44</v>
      </c>
      <c r="E618" s="11">
        <v>978</v>
      </c>
      <c r="F618" s="11">
        <v>4</v>
      </c>
      <c r="G618" s="39" t="s">
        <v>41</v>
      </c>
      <c r="H618" s="21">
        <v>25336000</v>
      </c>
      <c r="I618" s="52">
        <v>6.5100000000000005E-2</v>
      </c>
      <c r="J618" s="31">
        <f t="shared" ref="J618" si="223">+ROUND((H618*I618)+H618,-3)</f>
        <v>26985000</v>
      </c>
    </row>
    <row r="619" spans="2:10" ht="12.95" customHeight="1" x14ac:dyDescent="0.2">
      <c r="B619" s="7" t="s">
        <v>560</v>
      </c>
      <c r="C619" s="7" t="s">
        <v>561</v>
      </c>
      <c r="D619" s="7" t="s">
        <v>40</v>
      </c>
      <c r="E619" s="11">
        <v>980</v>
      </c>
      <c r="F619" s="11">
        <v>6</v>
      </c>
      <c r="G619" s="39" t="s">
        <v>41</v>
      </c>
      <c r="H619" s="21">
        <v>24873000</v>
      </c>
      <c r="I619" s="52">
        <v>5.9499999999999997E-2</v>
      </c>
      <c r="J619" s="31">
        <f t="shared" si="217"/>
        <v>26353000</v>
      </c>
    </row>
    <row r="620" spans="2:10" ht="12.95" customHeight="1" x14ac:dyDescent="0.2">
      <c r="B620" s="7" t="s">
        <v>560</v>
      </c>
      <c r="C620" s="7" t="s">
        <v>561</v>
      </c>
      <c r="D620" s="7" t="s">
        <v>42</v>
      </c>
      <c r="E620" s="11">
        <v>980</v>
      </c>
      <c r="F620" s="11">
        <v>6</v>
      </c>
      <c r="G620" s="39" t="s">
        <v>41</v>
      </c>
      <c r="H620" s="21">
        <v>25098000</v>
      </c>
      <c r="I620" s="52">
        <v>5.9499999999999997E-2</v>
      </c>
      <c r="J620" s="31">
        <f t="shared" si="217"/>
        <v>26591000</v>
      </c>
    </row>
    <row r="621" spans="2:10" ht="12.95" customHeight="1" x14ac:dyDescent="0.2">
      <c r="B621" s="7" t="s">
        <v>560</v>
      </c>
      <c r="C621" s="7" t="s">
        <v>561</v>
      </c>
      <c r="D621" s="7" t="s">
        <v>43</v>
      </c>
      <c r="E621" s="11">
        <v>980</v>
      </c>
      <c r="F621" s="11">
        <v>6</v>
      </c>
      <c r="G621" s="39" t="s">
        <v>41</v>
      </c>
      <c r="H621" s="21">
        <v>25336000</v>
      </c>
      <c r="I621" s="52">
        <v>5.9499999999999997E-2</v>
      </c>
      <c r="J621" s="31">
        <f t="shared" ref="J621" si="224">+ROUND((H621*I621)+H621,-3)</f>
        <v>26843000</v>
      </c>
    </row>
    <row r="622" spans="2:10" ht="12.95" customHeight="1" x14ac:dyDescent="0.2">
      <c r="B622" s="7" t="s">
        <v>560</v>
      </c>
      <c r="C622" s="7" t="s">
        <v>561</v>
      </c>
      <c r="D622" s="7" t="s">
        <v>44</v>
      </c>
      <c r="E622" s="11">
        <v>980</v>
      </c>
      <c r="F622" s="11">
        <v>6</v>
      </c>
      <c r="G622" s="39" t="s">
        <v>41</v>
      </c>
      <c r="H622" s="21">
        <v>25336000</v>
      </c>
      <c r="I622" s="52">
        <v>6.5100000000000005E-2</v>
      </c>
      <c r="J622" s="31">
        <f t="shared" ref="J622" si="225">+ROUND((H622*I622)+H622,-3)</f>
        <v>26985000</v>
      </c>
    </row>
    <row r="623" spans="2:10" ht="12.95" customHeight="1" x14ac:dyDescent="0.2">
      <c r="B623" s="7" t="s">
        <v>562</v>
      </c>
      <c r="C623" s="7" t="s">
        <v>563</v>
      </c>
      <c r="D623" s="7" t="s">
        <v>234</v>
      </c>
      <c r="E623" s="11">
        <v>999</v>
      </c>
      <c r="F623" s="11">
        <v>4</v>
      </c>
      <c r="G623" s="39" t="s">
        <v>41</v>
      </c>
      <c r="H623" s="21">
        <v>25098000</v>
      </c>
      <c r="I623" s="52">
        <v>5.9499999999999997E-2</v>
      </c>
      <c r="J623" s="31">
        <f t="shared" si="217"/>
        <v>26591000</v>
      </c>
    </row>
    <row r="624" spans="2:10" ht="12.95" customHeight="1" x14ac:dyDescent="0.2">
      <c r="B624" s="7" t="s">
        <v>562</v>
      </c>
      <c r="C624" s="7" t="s">
        <v>563</v>
      </c>
      <c r="D624" s="7" t="s">
        <v>43</v>
      </c>
      <c r="E624" s="11">
        <v>999</v>
      </c>
      <c r="F624" s="11">
        <v>4</v>
      </c>
      <c r="G624" s="39" t="s">
        <v>41</v>
      </c>
      <c r="H624" s="21">
        <v>25336000</v>
      </c>
      <c r="I624" s="52">
        <v>5.9499999999999997E-2</v>
      </c>
      <c r="J624" s="31">
        <f t="shared" ref="J624" si="226">+ROUND((H624*I624)+H624,-3)</f>
        <v>26843000</v>
      </c>
    </row>
    <row r="625" spans="2:10" ht="12.95" customHeight="1" x14ac:dyDescent="0.2">
      <c r="B625" s="7" t="s">
        <v>562</v>
      </c>
      <c r="C625" s="7" t="s">
        <v>563</v>
      </c>
      <c r="D625" s="7" t="s">
        <v>44</v>
      </c>
      <c r="E625" s="11">
        <v>999</v>
      </c>
      <c r="F625" s="11">
        <v>4</v>
      </c>
      <c r="G625" s="39" t="s">
        <v>41</v>
      </c>
      <c r="H625" s="21">
        <v>25336000</v>
      </c>
      <c r="I625" s="52">
        <v>6.5100000000000005E-2</v>
      </c>
      <c r="J625" s="31">
        <f t="shared" ref="J625" si="227">+ROUND((H625*I625)+H625,-3)</f>
        <v>26985000</v>
      </c>
    </row>
    <row r="626" spans="2:10" ht="12.95" customHeight="1" x14ac:dyDescent="0.2">
      <c r="B626" s="7" t="s">
        <v>564</v>
      </c>
      <c r="C626" s="7" t="s">
        <v>565</v>
      </c>
      <c r="D626" s="7" t="s">
        <v>40</v>
      </c>
      <c r="E626" s="11">
        <v>985</v>
      </c>
      <c r="F626" s="11">
        <v>4</v>
      </c>
      <c r="G626" s="39" t="s">
        <v>41</v>
      </c>
      <c r="H626" s="21">
        <v>24873000</v>
      </c>
      <c r="I626" s="52">
        <v>5.9499999999999997E-2</v>
      </c>
      <c r="J626" s="31">
        <f t="shared" si="217"/>
        <v>26353000</v>
      </c>
    </row>
    <row r="627" spans="2:10" ht="12.95" customHeight="1" x14ac:dyDescent="0.2">
      <c r="B627" s="7" t="s">
        <v>564</v>
      </c>
      <c r="C627" s="7" t="s">
        <v>565</v>
      </c>
      <c r="D627" s="7" t="s">
        <v>42</v>
      </c>
      <c r="E627" s="11">
        <v>985</v>
      </c>
      <c r="F627" s="11">
        <v>4</v>
      </c>
      <c r="G627" s="39" t="s">
        <v>41</v>
      </c>
      <c r="H627" s="21">
        <v>25098000</v>
      </c>
      <c r="I627" s="52">
        <v>5.9499999999999997E-2</v>
      </c>
      <c r="J627" s="31">
        <f t="shared" si="217"/>
        <v>26591000</v>
      </c>
    </row>
    <row r="628" spans="2:10" ht="12.95" customHeight="1" x14ac:dyDescent="0.2">
      <c r="B628" s="7" t="s">
        <v>564</v>
      </c>
      <c r="C628" s="7" t="s">
        <v>565</v>
      </c>
      <c r="D628" s="7" t="s">
        <v>43</v>
      </c>
      <c r="E628" s="11">
        <v>985</v>
      </c>
      <c r="F628" s="11">
        <v>4</v>
      </c>
      <c r="G628" s="39" t="s">
        <v>41</v>
      </c>
      <c r="H628" s="21">
        <v>25336000</v>
      </c>
      <c r="I628" s="52">
        <v>5.9499999999999997E-2</v>
      </c>
      <c r="J628" s="31">
        <f t="shared" ref="J628" si="228">+ROUND((H628*I628)+H628,-3)</f>
        <v>26843000</v>
      </c>
    </row>
    <row r="629" spans="2:10" ht="12.95" customHeight="1" x14ac:dyDescent="0.2">
      <c r="B629" s="7" t="s">
        <v>564</v>
      </c>
      <c r="C629" s="7" t="s">
        <v>565</v>
      </c>
      <c r="D629" s="7" t="s">
        <v>44</v>
      </c>
      <c r="E629" s="11">
        <v>985</v>
      </c>
      <c r="F629" s="11">
        <v>4</v>
      </c>
      <c r="G629" s="39" t="s">
        <v>41</v>
      </c>
      <c r="H629" s="21">
        <v>25336000</v>
      </c>
      <c r="I629" s="52">
        <v>6.5100000000000005E-2</v>
      </c>
      <c r="J629" s="31">
        <f t="shared" ref="J629" si="229">+ROUND((H629*I629)+H629,-3)</f>
        <v>26985000</v>
      </c>
    </row>
    <row r="630" spans="2:10" ht="12.95" customHeight="1" x14ac:dyDescent="0.2">
      <c r="B630" s="7" t="s">
        <v>566</v>
      </c>
      <c r="C630" s="7" t="s">
        <v>567</v>
      </c>
      <c r="D630" s="7" t="s">
        <v>40</v>
      </c>
      <c r="E630" s="11">
        <v>991</v>
      </c>
      <c r="F630" s="30">
        <v>5</v>
      </c>
      <c r="G630" s="39" t="s">
        <v>41</v>
      </c>
      <c r="H630" s="21">
        <v>24873000</v>
      </c>
      <c r="I630" s="52">
        <v>5.9499999999999997E-2</v>
      </c>
      <c r="J630" s="31">
        <f t="shared" si="217"/>
        <v>26353000</v>
      </c>
    </row>
    <row r="631" spans="2:10" ht="12.95" customHeight="1" x14ac:dyDescent="0.2">
      <c r="B631" s="7" t="s">
        <v>566</v>
      </c>
      <c r="C631" s="7" t="s">
        <v>567</v>
      </c>
      <c r="D631" s="7" t="s">
        <v>42</v>
      </c>
      <c r="E631" s="11">
        <v>991</v>
      </c>
      <c r="F631" s="30">
        <v>5</v>
      </c>
      <c r="G631" s="39" t="s">
        <v>41</v>
      </c>
      <c r="H631" s="21">
        <v>25098000</v>
      </c>
      <c r="I631" s="52">
        <v>5.9499999999999997E-2</v>
      </c>
      <c r="J631" s="31">
        <f t="shared" si="217"/>
        <v>26591000</v>
      </c>
    </row>
    <row r="632" spans="2:10" ht="12.95" customHeight="1" x14ac:dyDescent="0.2">
      <c r="B632" s="7" t="s">
        <v>566</v>
      </c>
      <c r="C632" s="7" t="s">
        <v>567</v>
      </c>
      <c r="D632" s="7" t="s">
        <v>43</v>
      </c>
      <c r="E632" s="11">
        <v>991</v>
      </c>
      <c r="F632" s="30">
        <v>5</v>
      </c>
      <c r="G632" s="39" t="s">
        <v>41</v>
      </c>
      <c r="H632" s="21">
        <v>25336000</v>
      </c>
      <c r="I632" s="52">
        <v>5.9499999999999997E-2</v>
      </c>
      <c r="J632" s="31">
        <f t="shared" ref="J632" si="230">+ROUND((H632*I632)+H632,-3)</f>
        <v>26843000</v>
      </c>
    </row>
    <row r="633" spans="2:10" ht="12.95" customHeight="1" x14ac:dyDescent="0.2">
      <c r="B633" s="7" t="s">
        <v>566</v>
      </c>
      <c r="C633" s="7" t="s">
        <v>567</v>
      </c>
      <c r="D633" s="7" t="s">
        <v>44</v>
      </c>
      <c r="E633" s="11">
        <v>991</v>
      </c>
      <c r="F633" s="30">
        <v>5</v>
      </c>
      <c r="G633" s="39" t="s">
        <v>41</v>
      </c>
      <c r="H633" s="21">
        <v>25336000</v>
      </c>
      <c r="I633" s="52">
        <v>6.5100000000000005E-2</v>
      </c>
      <c r="J633" s="31">
        <f t="shared" ref="J633" si="231">+ROUND((H633*I633)+H633,-3)</f>
        <v>26985000</v>
      </c>
    </row>
    <row r="634" spans="2:10" x14ac:dyDescent="0.2">
      <c r="B634" s="7"/>
      <c r="C634" s="7"/>
      <c r="D634" s="7"/>
      <c r="E634" s="11"/>
      <c r="F634" s="11"/>
      <c r="G634" s="39"/>
      <c r="H634" s="31"/>
      <c r="I634" s="52"/>
      <c r="J634" s="31"/>
    </row>
    <row r="635" spans="2:10" ht="12.95" customHeight="1" x14ac:dyDescent="0.2">
      <c r="B635" s="7"/>
      <c r="C635" s="8" t="s">
        <v>161</v>
      </c>
      <c r="D635" s="8"/>
      <c r="E635" s="12"/>
      <c r="F635" s="12"/>
      <c r="G635" s="43"/>
      <c r="H635" s="21"/>
      <c r="I635" s="52" t="s">
        <v>174</v>
      </c>
      <c r="J635" s="31"/>
    </row>
    <row r="636" spans="2:10" ht="12.95" customHeight="1" x14ac:dyDescent="0.25">
      <c r="B636" s="46" t="s">
        <v>568</v>
      </c>
      <c r="C636" s="7" t="s">
        <v>569</v>
      </c>
      <c r="D636" s="7" t="s">
        <v>40</v>
      </c>
      <c r="E636" s="11">
        <v>105986</v>
      </c>
      <c r="F636" s="11">
        <v>8</v>
      </c>
      <c r="G636" s="39" t="s">
        <v>41</v>
      </c>
      <c r="H636" s="21">
        <v>18404000</v>
      </c>
      <c r="I636" s="52">
        <v>5.9499999999999997E-2</v>
      </c>
      <c r="J636" s="31">
        <f t="shared" ref="J636:J642" si="232">+ROUND((H636*I636)+H636,-3)</f>
        <v>19499000</v>
      </c>
    </row>
    <row r="637" spans="2:10" ht="12.95" customHeight="1" x14ac:dyDescent="0.25">
      <c r="B637" s="46" t="s">
        <v>568</v>
      </c>
      <c r="C637" s="7" t="s">
        <v>569</v>
      </c>
      <c r="D637" s="7" t="s">
        <v>42</v>
      </c>
      <c r="E637" s="11">
        <v>105986</v>
      </c>
      <c r="F637" s="11">
        <v>8</v>
      </c>
      <c r="G637" s="39" t="s">
        <v>41</v>
      </c>
      <c r="H637" s="21">
        <v>18570000</v>
      </c>
      <c r="I637" s="52">
        <v>5.9499999999999997E-2</v>
      </c>
      <c r="J637" s="31">
        <f t="shared" si="232"/>
        <v>19675000</v>
      </c>
    </row>
    <row r="638" spans="2:10" ht="12.95" customHeight="1" x14ac:dyDescent="0.25">
      <c r="B638" s="46" t="s">
        <v>568</v>
      </c>
      <c r="C638" s="7" t="s">
        <v>569</v>
      </c>
      <c r="D638" s="7" t="s">
        <v>43</v>
      </c>
      <c r="E638" s="11">
        <v>105986</v>
      </c>
      <c r="F638" s="11">
        <v>8</v>
      </c>
      <c r="G638" s="39" t="s">
        <v>41</v>
      </c>
      <c r="H638" s="21">
        <v>18746000</v>
      </c>
      <c r="I638" s="52">
        <v>5.9499999999999997E-2</v>
      </c>
      <c r="J638" s="31">
        <f t="shared" si="232"/>
        <v>19861000</v>
      </c>
    </row>
    <row r="639" spans="2:10" ht="12.95" customHeight="1" x14ac:dyDescent="0.25">
      <c r="B639" s="46" t="s">
        <v>568</v>
      </c>
      <c r="C639" s="7" t="s">
        <v>569</v>
      </c>
      <c r="D639" s="7" t="s">
        <v>44</v>
      </c>
      <c r="E639" s="11">
        <v>105986</v>
      </c>
      <c r="F639" s="11">
        <v>8</v>
      </c>
      <c r="G639" s="39" t="s">
        <v>41</v>
      </c>
      <c r="H639" s="21">
        <v>18746000</v>
      </c>
      <c r="I639" s="52">
        <v>6.5100000000000005E-2</v>
      </c>
      <c r="J639" s="31">
        <f t="shared" ref="J639" si="233">+ROUND((H639*I639)+H639,-3)</f>
        <v>19966000</v>
      </c>
    </row>
    <row r="640" spans="2:10" ht="12.95" customHeight="1" x14ac:dyDescent="0.2">
      <c r="B640" s="7" t="s">
        <v>570</v>
      </c>
      <c r="C640" s="7" t="s">
        <v>571</v>
      </c>
      <c r="D640" s="7" t="s">
        <v>40</v>
      </c>
      <c r="E640" s="11">
        <v>53582</v>
      </c>
      <c r="F640" s="11">
        <v>4</v>
      </c>
      <c r="G640" s="39" t="s">
        <v>41</v>
      </c>
      <c r="H640" s="21">
        <v>17200000</v>
      </c>
      <c r="I640" s="52">
        <v>5.9499999999999997E-2</v>
      </c>
      <c r="J640" s="31">
        <f t="shared" si="232"/>
        <v>18223000</v>
      </c>
    </row>
    <row r="641" spans="2:10" ht="12.95" customHeight="1" x14ac:dyDescent="0.2">
      <c r="B641" s="7" t="s">
        <v>570</v>
      </c>
      <c r="C641" s="7" t="s">
        <v>571</v>
      </c>
      <c r="D641" s="7" t="s">
        <v>42</v>
      </c>
      <c r="E641" s="11">
        <v>53582</v>
      </c>
      <c r="F641" s="11">
        <v>4</v>
      </c>
      <c r="G641" s="39" t="s">
        <v>41</v>
      </c>
      <c r="H641" s="21">
        <v>17355000</v>
      </c>
      <c r="I641" s="52">
        <v>5.9499999999999997E-2</v>
      </c>
      <c r="J641" s="31">
        <f t="shared" si="232"/>
        <v>18388000</v>
      </c>
    </row>
    <row r="642" spans="2:10" ht="12.95" customHeight="1" x14ac:dyDescent="0.2">
      <c r="B642" s="7" t="s">
        <v>570</v>
      </c>
      <c r="C642" s="7" t="s">
        <v>571</v>
      </c>
      <c r="D642" s="7" t="s">
        <v>43</v>
      </c>
      <c r="E642" s="11">
        <v>53582</v>
      </c>
      <c r="F642" s="11">
        <v>4</v>
      </c>
      <c r="G642" s="39" t="s">
        <v>41</v>
      </c>
      <c r="H642" s="21">
        <v>17519000</v>
      </c>
      <c r="I642" s="52">
        <v>5.9499999999999997E-2</v>
      </c>
      <c r="J642" s="31">
        <f t="shared" si="232"/>
        <v>18561000</v>
      </c>
    </row>
    <row r="643" spans="2:10" ht="12.95" customHeight="1" x14ac:dyDescent="0.2">
      <c r="B643" s="7" t="s">
        <v>570</v>
      </c>
      <c r="C643" s="7" t="s">
        <v>571</v>
      </c>
      <c r="D643" s="7" t="s">
        <v>44</v>
      </c>
      <c r="E643" s="11">
        <v>53582</v>
      </c>
      <c r="F643" s="11">
        <v>4</v>
      </c>
      <c r="G643" s="39" t="s">
        <v>41</v>
      </c>
      <c r="H643" s="21">
        <v>17519000</v>
      </c>
      <c r="I643" s="52">
        <v>6.5100000000000005E-2</v>
      </c>
      <c r="J643" s="31">
        <f t="shared" ref="J643" si="234">+ROUND((H643*I643)+H643,-3)</f>
        <v>18659000</v>
      </c>
    </row>
    <row r="644" spans="2:10" ht="12.95" customHeight="1" x14ac:dyDescent="0.2">
      <c r="B644" s="7"/>
      <c r="C644" s="7"/>
      <c r="D644" s="7"/>
      <c r="E644" s="11"/>
      <c r="F644" s="11"/>
      <c r="G644" s="39"/>
      <c r="H644" s="21"/>
      <c r="I644" s="36"/>
      <c r="J644" s="31"/>
    </row>
    <row r="645" spans="2:10" ht="12.95" customHeight="1" x14ac:dyDescent="0.2">
      <c r="B645" s="7"/>
      <c r="C645" s="8" t="s">
        <v>163</v>
      </c>
      <c r="D645" s="8"/>
      <c r="E645" s="12"/>
      <c r="F645" s="12"/>
      <c r="G645" s="43"/>
      <c r="H645" s="21"/>
      <c r="I645" s="36" t="s">
        <v>174</v>
      </c>
      <c r="J645" s="31"/>
    </row>
    <row r="646" spans="2:10" ht="12.95" customHeight="1" x14ac:dyDescent="0.2">
      <c r="B646" s="7" t="s">
        <v>572</v>
      </c>
      <c r="C646" s="7" t="s">
        <v>573</v>
      </c>
      <c r="D646" s="7" t="s">
        <v>40</v>
      </c>
      <c r="E646" s="11">
        <v>1038</v>
      </c>
      <c r="F646" s="11">
        <v>6</v>
      </c>
      <c r="G646" s="39" t="s">
        <v>41</v>
      </c>
      <c r="H646" s="21">
        <v>11397000</v>
      </c>
      <c r="I646" s="52">
        <v>5.9499999999999997E-2</v>
      </c>
      <c r="J646" s="31">
        <f t="shared" ref="J646:J652" si="235">+ROUND((H646*I646)+H646,-3)</f>
        <v>12075000</v>
      </c>
    </row>
    <row r="647" spans="2:10" ht="12.95" customHeight="1" x14ac:dyDescent="0.2">
      <c r="B647" s="7" t="s">
        <v>572</v>
      </c>
      <c r="C647" s="7" t="s">
        <v>573</v>
      </c>
      <c r="D647" s="7" t="s">
        <v>42</v>
      </c>
      <c r="E647" s="11">
        <v>1038</v>
      </c>
      <c r="F647" s="11">
        <v>6</v>
      </c>
      <c r="G647" s="39" t="s">
        <v>41</v>
      </c>
      <c r="H647" s="21">
        <v>11499000</v>
      </c>
      <c r="I647" s="52">
        <v>5.9499999999999997E-2</v>
      </c>
      <c r="J647" s="31">
        <f t="shared" si="235"/>
        <v>12183000</v>
      </c>
    </row>
    <row r="648" spans="2:10" ht="12.95" customHeight="1" x14ac:dyDescent="0.2">
      <c r="B648" s="7" t="s">
        <v>572</v>
      </c>
      <c r="C648" s="7" t="s">
        <v>573</v>
      </c>
      <c r="D648" s="7" t="s">
        <v>43</v>
      </c>
      <c r="E648" s="11">
        <v>1038</v>
      </c>
      <c r="F648" s="11">
        <v>6</v>
      </c>
      <c r="G648" s="39" t="s">
        <v>41</v>
      </c>
      <c r="H648" s="21">
        <v>11608000</v>
      </c>
      <c r="I648" s="52">
        <v>5.9499999999999997E-2</v>
      </c>
      <c r="J648" s="31">
        <f t="shared" si="235"/>
        <v>12299000</v>
      </c>
    </row>
    <row r="649" spans="2:10" ht="12.95" customHeight="1" x14ac:dyDescent="0.2">
      <c r="B649" s="7" t="s">
        <v>572</v>
      </c>
      <c r="C649" s="7" t="s">
        <v>573</v>
      </c>
      <c r="D649" s="7" t="s">
        <v>44</v>
      </c>
      <c r="E649" s="11">
        <v>1038</v>
      </c>
      <c r="F649" s="11">
        <v>6</v>
      </c>
      <c r="G649" s="39" t="s">
        <v>41</v>
      </c>
      <c r="H649" s="21">
        <v>11608000</v>
      </c>
      <c r="I649" s="52">
        <v>6.5100000000000005E-2</v>
      </c>
      <c r="J649" s="31">
        <f t="shared" ref="J649" si="236">+ROUND((H649*I649)+H649,-3)</f>
        <v>12364000</v>
      </c>
    </row>
    <row r="650" spans="2:10" ht="12.95" customHeight="1" x14ac:dyDescent="0.2">
      <c r="B650" s="7" t="s">
        <v>574</v>
      </c>
      <c r="C650" s="7" t="s">
        <v>575</v>
      </c>
      <c r="D650" s="7" t="s">
        <v>40</v>
      </c>
      <c r="E650" s="11">
        <v>1030</v>
      </c>
      <c r="F650" s="11">
        <v>4</v>
      </c>
      <c r="G650" s="39" t="s">
        <v>41</v>
      </c>
      <c r="H650" s="21">
        <v>10463000</v>
      </c>
      <c r="I650" s="52">
        <v>0</v>
      </c>
      <c r="J650" s="31">
        <f t="shared" si="235"/>
        <v>10463000</v>
      </c>
    </row>
    <row r="651" spans="2:10" ht="12.95" customHeight="1" x14ac:dyDescent="0.2">
      <c r="B651" s="7" t="s">
        <v>574</v>
      </c>
      <c r="C651" s="7" t="s">
        <v>575</v>
      </c>
      <c r="D651" s="7" t="s">
        <v>42</v>
      </c>
      <c r="E651" s="11">
        <v>1030</v>
      </c>
      <c r="F651" s="11">
        <v>4</v>
      </c>
      <c r="G651" s="39" t="s">
        <v>41</v>
      </c>
      <c r="H651" s="21">
        <v>10557000</v>
      </c>
      <c r="I651" s="52">
        <v>0</v>
      </c>
      <c r="J651" s="31">
        <f t="shared" si="235"/>
        <v>10557000</v>
      </c>
    </row>
    <row r="652" spans="2:10" ht="12.95" customHeight="1" x14ac:dyDescent="0.2">
      <c r="B652" s="7" t="s">
        <v>574</v>
      </c>
      <c r="C652" s="7" t="s">
        <v>575</v>
      </c>
      <c r="D652" s="7" t="s">
        <v>101</v>
      </c>
      <c r="E652" s="11">
        <v>1030</v>
      </c>
      <c r="F652" s="11">
        <v>4</v>
      </c>
      <c r="G652" s="39" t="s">
        <v>41</v>
      </c>
      <c r="H652" s="21">
        <v>10657000</v>
      </c>
      <c r="I652" s="52">
        <v>0</v>
      </c>
      <c r="J652" s="31">
        <f t="shared" si="235"/>
        <v>10657000</v>
      </c>
    </row>
    <row r="660" spans="8:10" x14ac:dyDescent="0.2">
      <c r="H660" s="22"/>
      <c r="I660" s="37"/>
      <c r="J660" s="22"/>
    </row>
  </sheetData>
  <sheetProtection algorithmName="SHA-512" hashValue="hlpzj7w08cyxlMuFy324sGua0pnX02mXBHWDBVNyx8dezH1Pi8l3SJL+o6lCyZvMQLsFrL953ubUfjmC7qsfTw==" saltValue="R4V4AgUSOY+LBybprftN1Q==" spinCount="100000" sheet="1" objects="1" scenarios="1"/>
  <sortState xmlns:xlrd2="http://schemas.microsoft.com/office/spreadsheetml/2017/richdata2" ref="B321:J334">
    <sortCondition ref="C321:C334"/>
  </sortState>
  <phoneticPr fontId="6" type="noConversion"/>
  <hyperlinks>
    <hyperlink ref="A1" location="Contenido!A1" display="Volver al menú" xr:uid="{CBE70743-4157-4905-81C4-55BBFB8D49A7}"/>
  </hyperlinks>
  <pageMargins left="0" right="0" top="0.59055118110236227" bottom="0.59055118110236227" header="0" footer="0"/>
  <pageSetup paperSize="5" scale="6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9B67-E464-46BB-83E9-16B97E5AEC39}">
  <dimension ref="A1:F59"/>
  <sheetViews>
    <sheetView workbookViewId="0">
      <selection activeCell="I21" sqref="I21:I22"/>
    </sheetView>
  </sheetViews>
  <sheetFormatPr baseColWidth="10" defaultColWidth="11.42578125" defaultRowHeight="12.75" x14ac:dyDescent="0.2"/>
  <cols>
    <col min="2" max="2" width="60.85546875" customWidth="1"/>
    <col min="6" max="6" width="13.5703125" customWidth="1"/>
  </cols>
  <sheetData>
    <row r="1" spans="1:6" s="83" customFormat="1" ht="15" x14ac:dyDescent="0.25">
      <c r="C1" s="84"/>
      <c r="D1" s="84"/>
      <c r="E1" s="84"/>
    </row>
    <row r="2" spans="1:6" s="83" customFormat="1" ht="15" x14ac:dyDescent="0.25">
      <c r="A2" s="85" t="s">
        <v>7</v>
      </c>
      <c r="C2" s="84"/>
      <c r="D2" s="84"/>
      <c r="E2" s="84"/>
    </row>
    <row r="3" spans="1:6" s="83" customFormat="1" ht="26.25" x14ac:dyDescent="0.4">
      <c r="A3" s="85"/>
      <c r="B3" s="145" t="s">
        <v>576</v>
      </c>
      <c r="C3" s="145"/>
      <c r="D3" s="145"/>
      <c r="E3" s="145"/>
    </row>
    <row r="4" spans="1:6" s="83" customFormat="1" ht="18.75" x14ac:dyDescent="0.3">
      <c r="A4" s="85"/>
      <c r="B4" s="146" t="s">
        <v>6</v>
      </c>
      <c r="C4" s="146"/>
      <c r="D4" s="146"/>
      <c r="E4" s="146"/>
    </row>
    <row r="6" spans="1:6" ht="13.5" thickBot="1" x14ac:dyDescent="0.25"/>
    <row r="7" spans="1:6" ht="25.5" x14ac:dyDescent="0.2">
      <c r="B7" s="91" t="s">
        <v>577</v>
      </c>
      <c r="C7" s="95" t="s">
        <v>578</v>
      </c>
      <c r="D7" s="95" t="s">
        <v>579</v>
      </c>
      <c r="E7" s="92" t="s">
        <v>580</v>
      </c>
    </row>
    <row r="8" spans="1:6" x14ac:dyDescent="0.2">
      <c r="B8" s="88" t="s">
        <v>581</v>
      </c>
      <c r="C8" s="94">
        <v>130000</v>
      </c>
      <c r="D8" s="102">
        <v>5.5100000000000003E-2</v>
      </c>
      <c r="E8" s="89">
        <v>137000</v>
      </c>
      <c r="F8" s="118"/>
    </row>
    <row r="9" spans="1:6" x14ac:dyDescent="0.2">
      <c r="B9" s="88" t="s">
        <v>582</v>
      </c>
      <c r="C9" s="94">
        <v>48000</v>
      </c>
      <c r="D9" s="102">
        <v>5.5100000000000003E-2</v>
      </c>
      <c r="E9" s="89">
        <v>51000</v>
      </c>
      <c r="F9" s="118"/>
    </row>
    <row r="10" spans="1:6" x14ac:dyDescent="0.2">
      <c r="B10" s="88" t="s">
        <v>583</v>
      </c>
      <c r="C10" s="94">
        <v>99000</v>
      </c>
      <c r="D10" s="102">
        <v>5.5100000000000003E-2</v>
      </c>
      <c r="E10" s="89">
        <v>104000</v>
      </c>
      <c r="F10" s="118"/>
    </row>
    <row r="11" spans="1:6" x14ac:dyDescent="0.2">
      <c r="B11" s="88" t="s">
        <v>584</v>
      </c>
      <c r="C11" s="94">
        <v>50000</v>
      </c>
      <c r="D11" s="102">
        <v>5.5100000000000003E-2</v>
      </c>
      <c r="E11" s="89">
        <v>53000</v>
      </c>
      <c r="F11" s="118"/>
    </row>
    <row r="12" spans="1:6" x14ac:dyDescent="0.2">
      <c r="B12" s="88" t="s">
        <v>585</v>
      </c>
      <c r="C12" s="94">
        <v>200000</v>
      </c>
      <c r="D12" s="102">
        <v>5.5100000000000003E-2</v>
      </c>
      <c r="E12" s="89">
        <v>211000</v>
      </c>
      <c r="F12" s="118"/>
    </row>
    <row r="13" spans="1:6" x14ac:dyDescent="0.2">
      <c r="B13" s="88" t="s">
        <v>586</v>
      </c>
      <c r="C13" s="94">
        <v>582000</v>
      </c>
      <c r="D13" s="102">
        <v>5.5100000000000003E-2</v>
      </c>
      <c r="E13" s="89">
        <v>614000</v>
      </c>
      <c r="F13" s="118"/>
    </row>
    <row r="14" spans="1:6" ht="25.5" x14ac:dyDescent="0.2">
      <c r="B14" s="88" t="s">
        <v>587</v>
      </c>
      <c r="C14" s="94">
        <v>189000</v>
      </c>
      <c r="D14" s="102">
        <v>5.5100000000000003E-2</v>
      </c>
      <c r="E14" s="89">
        <v>199000</v>
      </c>
      <c r="F14" s="118"/>
    </row>
    <row r="15" spans="1:6" x14ac:dyDescent="0.2">
      <c r="B15" s="88" t="s">
        <v>588</v>
      </c>
      <c r="C15" s="94">
        <v>70000</v>
      </c>
      <c r="D15" s="102">
        <v>5.5100000000000003E-2</v>
      </c>
      <c r="E15" s="89">
        <v>74000</v>
      </c>
      <c r="F15" s="118"/>
    </row>
    <row r="16" spans="1:6" x14ac:dyDescent="0.2">
      <c r="B16" s="88" t="s">
        <v>589</v>
      </c>
      <c r="C16" s="94">
        <v>814000</v>
      </c>
      <c r="D16" s="102">
        <v>5.5100000000000003E-2</v>
      </c>
      <c r="E16" s="89">
        <v>859000</v>
      </c>
      <c r="F16" s="118"/>
    </row>
    <row r="17" spans="2:6" x14ac:dyDescent="0.2">
      <c r="B17" s="88" t="s">
        <v>590</v>
      </c>
      <c r="C17" s="94">
        <v>251000</v>
      </c>
      <c r="D17" s="102">
        <v>5.5100000000000003E-2</v>
      </c>
      <c r="E17" s="89">
        <v>265000</v>
      </c>
      <c r="F17" s="118"/>
    </row>
    <row r="18" spans="2:6" ht="13.5" thickBot="1" x14ac:dyDescent="0.25">
      <c r="B18" s="107" t="s">
        <v>591</v>
      </c>
      <c r="C18" s="108">
        <v>79000</v>
      </c>
      <c r="D18" s="109">
        <v>5.5100000000000003E-2</v>
      </c>
      <c r="E18" s="110">
        <v>83000</v>
      </c>
      <c r="F18" s="118"/>
    </row>
    <row r="19" spans="2:6" x14ac:dyDescent="0.2">
      <c r="F19" s="118"/>
    </row>
    <row r="20" spans="2:6" x14ac:dyDescent="0.2">
      <c r="F20" s="118"/>
    </row>
    <row r="21" spans="2:6" ht="15" x14ac:dyDescent="0.25">
      <c r="B21" s="106" t="s">
        <v>592</v>
      </c>
      <c r="C21" s="86"/>
      <c r="D21" s="86"/>
      <c r="E21" s="86"/>
      <c r="F21" s="118"/>
    </row>
    <row r="22" spans="2:6" x14ac:dyDescent="0.2">
      <c r="F22" s="118"/>
    </row>
    <row r="23" spans="2:6" ht="13.5" thickBot="1" x14ac:dyDescent="0.25">
      <c r="B23" s="100" t="s">
        <v>593</v>
      </c>
      <c r="C23" s="98"/>
      <c r="D23" s="105"/>
      <c r="E23" s="99"/>
      <c r="F23" s="118"/>
    </row>
    <row r="24" spans="2:6" ht="25.5" x14ac:dyDescent="0.2">
      <c r="B24" s="91" t="s">
        <v>577</v>
      </c>
      <c r="C24" s="95" t="s">
        <v>578</v>
      </c>
      <c r="D24" s="95" t="s">
        <v>579</v>
      </c>
      <c r="E24" s="92" t="s">
        <v>580</v>
      </c>
      <c r="F24" s="118"/>
    </row>
    <row r="25" spans="2:6" x14ac:dyDescent="0.2">
      <c r="B25" s="88" t="s">
        <v>594</v>
      </c>
      <c r="C25" s="94">
        <v>547000</v>
      </c>
      <c r="D25" s="102">
        <v>5.5100000000000003E-2</v>
      </c>
      <c r="E25" s="89">
        <v>577000</v>
      </c>
      <c r="F25" s="118"/>
    </row>
    <row r="26" spans="2:6" x14ac:dyDescent="0.2">
      <c r="B26" s="88" t="s">
        <v>595</v>
      </c>
      <c r="C26" s="94">
        <v>332000</v>
      </c>
      <c r="D26" s="102">
        <v>5.5100000000000003E-2</v>
      </c>
      <c r="E26" s="89">
        <v>350000</v>
      </c>
      <c r="F26" s="118"/>
    </row>
    <row r="27" spans="2:6" ht="15" x14ac:dyDescent="0.25">
      <c r="B27" s="86"/>
      <c r="C27" s="87"/>
      <c r="D27" s="87"/>
      <c r="E27" s="87"/>
      <c r="F27" s="118"/>
    </row>
    <row r="28" spans="2:6" ht="13.5" thickBot="1" x14ac:dyDescent="0.25">
      <c r="B28" s="100" t="s">
        <v>596</v>
      </c>
      <c r="C28" s="98"/>
      <c r="D28" s="105"/>
      <c r="E28" s="99"/>
      <c r="F28" s="118"/>
    </row>
    <row r="29" spans="2:6" ht="25.5" x14ac:dyDescent="0.2">
      <c r="B29" s="91" t="s">
        <v>577</v>
      </c>
      <c r="C29" s="95" t="s">
        <v>578</v>
      </c>
      <c r="D29" s="95" t="s">
        <v>579</v>
      </c>
      <c r="E29" s="92" t="s">
        <v>580</v>
      </c>
      <c r="F29" s="118"/>
    </row>
    <row r="30" spans="2:6" ht="25.5" x14ac:dyDescent="0.2">
      <c r="B30" s="88" t="s">
        <v>597</v>
      </c>
      <c r="C30" s="93">
        <v>1171000</v>
      </c>
      <c r="D30" s="101">
        <v>5.5100000000000003E-2</v>
      </c>
      <c r="E30" s="89">
        <v>1236000</v>
      </c>
      <c r="F30" s="118"/>
    </row>
    <row r="31" spans="2:6" x14ac:dyDescent="0.2">
      <c r="B31" s="104"/>
      <c r="C31" s="98"/>
      <c r="D31" s="105"/>
      <c r="E31" s="99"/>
      <c r="F31" s="118"/>
    </row>
    <row r="32" spans="2:6" ht="13.5" thickBot="1" x14ac:dyDescent="0.25">
      <c r="B32" s="100" t="s">
        <v>598</v>
      </c>
      <c r="C32" s="98"/>
      <c r="D32" s="105"/>
      <c r="E32" s="99"/>
      <c r="F32" s="118"/>
    </row>
    <row r="33" spans="2:6" ht="25.5" x14ac:dyDescent="0.2">
      <c r="B33" s="91" t="s">
        <v>577</v>
      </c>
      <c r="C33" s="95" t="s">
        <v>578</v>
      </c>
      <c r="D33" s="95" t="s">
        <v>579</v>
      </c>
      <c r="E33" s="92" t="s">
        <v>580</v>
      </c>
      <c r="F33" s="118"/>
    </row>
    <row r="34" spans="2:6" x14ac:dyDescent="0.2">
      <c r="B34" s="103" t="s">
        <v>599</v>
      </c>
      <c r="C34" s="94">
        <v>251000</v>
      </c>
      <c r="D34" s="102">
        <v>5.5100000000000003E-2</v>
      </c>
      <c r="E34" s="111">
        <v>265000</v>
      </c>
      <c r="F34" s="118"/>
    </row>
    <row r="35" spans="2:6" x14ac:dyDescent="0.2">
      <c r="F35" s="118"/>
    </row>
    <row r="36" spans="2:6" ht="13.5" thickBot="1" x14ac:dyDescent="0.25">
      <c r="B36" s="100" t="s">
        <v>600</v>
      </c>
      <c r="C36" s="98"/>
      <c r="D36" s="105"/>
      <c r="E36" s="99"/>
      <c r="F36" s="118"/>
    </row>
    <row r="37" spans="2:6" ht="25.5" x14ac:dyDescent="0.2">
      <c r="B37" s="91" t="s">
        <v>577</v>
      </c>
      <c r="C37" s="95" t="s">
        <v>578</v>
      </c>
      <c r="D37" s="95" t="s">
        <v>579</v>
      </c>
      <c r="E37" s="92" t="s">
        <v>580</v>
      </c>
      <c r="F37" s="118"/>
    </row>
    <row r="38" spans="2:6" x14ac:dyDescent="0.2">
      <c r="B38" s="88" t="s">
        <v>601</v>
      </c>
      <c r="C38" s="94">
        <v>94000</v>
      </c>
      <c r="D38" s="101">
        <v>5.5100000000000003E-2</v>
      </c>
      <c r="E38" s="111">
        <v>99000</v>
      </c>
      <c r="F38" s="118"/>
    </row>
    <row r="39" spans="2:6" x14ac:dyDescent="0.2">
      <c r="F39" s="118"/>
    </row>
    <row r="40" spans="2:6" ht="13.5" thickBot="1" x14ac:dyDescent="0.25">
      <c r="B40" s="100" t="s">
        <v>602</v>
      </c>
      <c r="C40" s="98"/>
      <c r="D40" s="105"/>
      <c r="E40" s="99"/>
      <c r="F40" s="118"/>
    </row>
    <row r="41" spans="2:6" ht="25.5" x14ac:dyDescent="0.2">
      <c r="B41" s="91" t="s">
        <v>577</v>
      </c>
      <c r="C41" s="95" t="s">
        <v>578</v>
      </c>
      <c r="D41" s="95" t="s">
        <v>579</v>
      </c>
      <c r="E41" s="92" t="s">
        <v>580</v>
      </c>
      <c r="F41" s="118"/>
    </row>
    <row r="42" spans="2:6" x14ac:dyDescent="0.2">
      <c r="B42" s="88" t="s">
        <v>603</v>
      </c>
      <c r="C42" s="94">
        <v>105000</v>
      </c>
      <c r="D42" s="101">
        <v>5.5100000000000003E-2</v>
      </c>
      <c r="E42" s="89">
        <v>111000</v>
      </c>
      <c r="F42" s="118"/>
    </row>
    <row r="43" spans="2:6" x14ac:dyDescent="0.2">
      <c r="B43" s="88" t="s">
        <v>604</v>
      </c>
      <c r="C43" s="94">
        <v>251000</v>
      </c>
      <c r="D43" s="101">
        <v>5.5100000000000003E-2</v>
      </c>
      <c r="E43" s="89">
        <v>265000</v>
      </c>
      <c r="F43" s="118"/>
    </row>
    <row r="44" spans="2:6" x14ac:dyDescent="0.2">
      <c r="B44" s="88" t="s">
        <v>605</v>
      </c>
      <c r="C44" s="94">
        <v>83000</v>
      </c>
      <c r="D44" s="101">
        <v>5.5100000000000003E-2</v>
      </c>
      <c r="E44" s="89">
        <v>88000</v>
      </c>
      <c r="F44" s="118"/>
    </row>
    <row r="45" spans="2:6" x14ac:dyDescent="0.2">
      <c r="B45" s="88" t="s">
        <v>606</v>
      </c>
      <c r="C45" s="94">
        <v>50000</v>
      </c>
      <c r="D45" s="101">
        <v>5.5100000000000003E-2</v>
      </c>
      <c r="E45" s="89">
        <v>53000</v>
      </c>
      <c r="F45" s="118"/>
    </row>
    <row r="46" spans="2:6" x14ac:dyDescent="0.2">
      <c r="B46" s="104"/>
      <c r="C46" s="115"/>
      <c r="D46" s="105"/>
      <c r="E46" s="116"/>
      <c r="F46" s="118"/>
    </row>
    <row r="47" spans="2:6" x14ac:dyDescent="0.2">
      <c r="F47" s="118"/>
    </row>
    <row r="48" spans="2:6" ht="15.75" thickBot="1" x14ac:dyDescent="0.3">
      <c r="B48" s="100" t="s">
        <v>607</v>
      </c>
      <c r="C48" s="86"/>
      <c r="D48" s="90"/>
      <c r="E48" s="86"/>
      <c r="F48" s="118"/>
    </row>
    <row r="49" spans="2:6" ht="25.5" x14ac:dyDescent="0.2">
      <c r="B49" s="91" t="s">
        <v>608</v>
      </c>
      <c r="C49" s="96" t="s">
        <v>578</v>
      </c>
      <c r="D49" s="96" t="s">
        <v>579</v>
      </c>
      <c r="E49" s="97" t="s">
        <v>580</v>
      </c>
      <c r="F49" s="118"/>
    </row>
    <row r="50" spans="2:6" x14ac:dyDescent="0.2">
      <c r="B50" s="103" t="s">
        <v>609</v>
      </c>
      <c r="C50" s="93">
        <v>474000</v>
      </c>
      <c r="D50" s="101">
        <v>5.5100000000000003E-2</v>
      </c>
      <c r="E50" s="111">
        <v>500000</v>
      </c>
      <c r="F50" s="118"/>
    </row>
    <row r="51" spans="2:6" x14ac:dyDescent="0.2">
      <c r="B51" s="103" t="s">
        <v>585</v>
      </c>
      <c r="C51" s="94">
        <v>124000</v>
      </c>
      <c r="D51" s="101">
        <v>5.5100000000000003E-2</v>
      </c>
      <c r="E51" s="111">
        <v>131000</v>
      </c>
      <c r="F51" s="118"/>
    </row>
    <row r="52" spans="2:6" x14ac:dyDescent="0.2">
      <c r="F52" s="118"/>
    </row>
    <row r="53" spans="2:6" x14ac:dyDescent="0.2">
      <c r="F53" s="118"/>
    </row>
    <row r="54" spans="2:6" ht="13.5" thickBot="1" x14ac:dyDescent="0.25">
      <c r="B54" s="100" t="s">
        <v>610</v>
      </c>
      <c r="C54" s="98"/>
      <c r="D54" s="105"/>
      <c r="E54" s="99"/>
      <c r="F54" s="118"/>
    </row>
    <row r="55" spans="2:6" ht="25.5" x14ac:dyDescent="0.2">
      <c r="B55" s="112" t="s">
        <v>577</v>
      </c>
      <c r="C55" s="113" t="s">
        <v>578</v>
      </c>
      <c r="D55" s="113" t="s">
        <v>579</v>
      </c>
      <c r="E55" s="114" t="s">
        <v>580</v>
      </c>
      <c r="F55" s="118"/>
    </row>
    <row r="56" spans="2:6" x14ac:dyDescent="0.2">
      <c r="B56" s="88" t="s">
        <v>611</v>
      </c>
      <c r="C56" s="94">
        <v>34000</v>
      </c>
      <c r="D56" s="101">
        <v>5.5100000000000003E-2</v>
      </c>
      <c r="E56" s="111">
        <v>36000</v>
      </c>
      <c r="F56" s="118"/>
    </row>
    <row r="57" spans="2:6" x14ac:dyDescent="0.2">
      <c r="F57" s="118"/>
    </row>
    <row r="58" spans="2:6" x14ac:dyDescent="0.2">
      <c r="F58" s="118"/>
    </row>
    <row r="59" spans="2:6" x14ac:dyDescent="0.2">
      <c r="F59" s="118"/>
    </row>
  </sheetData>
  <sheetProtection algorithmName="SHA-512" hashValue="tuYYuHRSCtZ1WsLMI4Ww6Al1xfi4yM1wBQtaB84nD4TsieMDu4GmsDJVQK8RPP8p1RtWogUe53O/g7TYCRtwJw==" saltValue="pyZmL2/47NvX7ORF/LPILA==" spinCount="100000" sheet="1" objects="1" scenarios="1"/>
  <mergeCells count="2">
    <mergeCell ref="B3:E3"/>
    <mergeCell ref="B4:E4"/>
  </mergeCells>
  <hyperlinks>
    <hyperlink ref="A2" location="Contenido!A1" display="Volver al menú" xr:uid="{0A3B13B9-15F6-42B6-AD72-FF9684D6C2C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3d44a2-51b0-482f-af31-1e8898b1ce90" xsi:nil="true"/>
    <lcf76f155ced4ddcb4097134ff3c332f xmlns="aea7a327-8caf-4af8-9538-fb328a57545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9456368785754BADEA9CFBDE99EE13" ma:contentTypeVersion="19" ma:contentTypeDescription="Crear nuevo documento." ma:contentTypeScope="" ma:versionID="966ebbc3bfa94edf6ebc7971dbf4cd52">
  <xsd:schema xmlns:xsd="http://www.w3.org/2001/XMLSchema" xmlns:xs="http://www.w3.org/2001/XMLSchema" xmlns:p="http://schemas.microsoft.com/office/2006/metadata/properties" xmlns:ns2="d91cec14-1a71-4ce9-89da-497bb67cbb7c" xmlns:ns3="aea7a327-8caf-4af8-9538-fb328a57545b" xmlns:ns4="723d44a2-51b0-482f-af31-1e8898b1ce90" targetNamespace="http://schemas.microsoft.com/office/2006/metadata/properties" ma:root="true" ma:fieldsID="4ace8f984b3fa0c64d1b7f9699b15631" ns2:_="" ns3:_="" ns4:_="">
    <xsd:import namespace="d91cec14-1a71-4ce9-89da-497bb67cbb7c"/>
    <xsd:import namespace="aea7a327-8caf-4af8-9538-fb328a57545b"/>
    <xsd:import namespace="723d44a2-51b0-482f-af31-1e8898b1ce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cec14-1a71-4ce9-89da-497bb67cbb7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a7a327-8caf-4af8-9538-fb328a5754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d068974-5b92-4f84-9f7a-5b28e50c742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3d44a2-51b0-482f-af31-1e8898b1ce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7c09bd2-8d73-4197-98b7-deb45bfacb59}" ma:internalName="TaxCatchAll" ma:showField="CatchAllData" ma:web="723d44a2-51b0-482f-af31-1e8898b1c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C1B4A-B9B8-4F5E-A87A-EDC446817A4C}">
  <ds:schemaRefs>
    <ds:schemaRef ds:uri="http://www.w3.org/XML/1998/namespace"/>
    <ds:schemaRef ds:uri="http://purl.org/dc/elements/1.1/"/>
    <ds:schemaRef ds:uri="723d44a2-51b0-482f-af31-1e8898b1ce90"/>
    <ds:schemaRef ds:uri="http://purl.org/dc/terms/"/>
    <ds:schemaRef ds:uri="http://schemas.microsoft.com/office/2006/metadata/properties"/>
    <ds:schemaRef ds:uri="d91cec14-1a71-4ce9-89da-497bb67cbb7c"/>
    <ds:schemaRef ds:uri="http://schemas.microsoft.com/office/2006/documentManagement/types"/>
    <ds:schemaRef ds:uri="http://schemas.microsoft.com/office/infopath/2007/PartnerControls"/>
    <ds:schemaRef ds:uri="http://schemas.openxmlformats.org/package/2006/metadata/core-properties"/>
    <ds:schemaRef ds:uri="aea7a327-8caf-4af8-9538-fb328a57545b"/>
    <ds:schemaRef ds:uri="http://purl.org/dc/dcmitype/"/>
  </ds:schemaRefs>
</ds:datastoreItem>
</file>

<file path=customXml/itemProps2.xml><?xml version="1.0" encoding="utf-8"?>
<ds:datastoreItem xmlns:ds="http://schemas.openxmlformats.org/officeDocument/2006/customXml" ds:itemID="{091E9BC2-46EE-4378-A050-37D067903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cec14-1a71-4ce9-89da-497bb67cbb7c"/>
    <ds:schemaRef ds:uri="aea7a327-8caf-4af8-9538-fb328a57545b"/>
    <ds:schemaRef ds:uri="723d44a2-51b0-482f-af31-1e8898b1c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1F3C34-F885-4853-AAD5-1549C43B4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Contenido</vt:lpstr>
      <vt:lpstr>Valor de los proyectos 2026</vt:lpstr>
      <vt:lpstr>Valoresmatriculaspreg2025_2026</vt:lpstr>
      <vt:lpstr>Valoresmatriculaspos2025_2026</vt:lpstr>
      <vt:lpstr>OtrosConceptos 2025_2026</vt:lpstr>
      <vt:lpstr>Valoresmatriculaspos2025_2026!Área_de_impresión</vt:lpstr>
      <vt:lpstr>Valoresmatriculaspreg2025_2026!Área_de_impresión</vt:lpstr>
      <vt:lpstr>Valoresmatriculaspos2025_2026!Títulos_a_imprimir</vt:lpstr>
    </vt:vector>
  </TitlesOfParts>
  <Manager/>
  <Company>Universidad Javeriana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Matri4</dc:creator>
  <cp:keywords/>
  <dc:description/>
  <cp:lastModifiedBy>Paula Andrea Bolivar Morales</cp:lastModifiedBy>
  <cp:revision/>
  <dcterms:created xsi:type="dcterms:W3CDTF">2002-10-07T22:06:43Z</dcterms:created>
  <dcterms:modified xsi:type="dcterms:W3CDTF">2025-12-10T14:53:24Z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0x010100099456368785754BADEA9CFBDE99EE13</vt:lpwstr>
  </property>
  <property fmtid="{D5CDD505-2E9C-101B-9397-08002B2CF9AE}" pid="3" name="MediaServiceImageTags">
    <vt:lpwstr/>
  </property>
</Properties>
</file>